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<sst xmlns="http://schemas.openxmlformats.org/spreadsheetml/2006/main" count="1061" uniqueCount="581">
  <si>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</si>
  <si>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</si>
  <si>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</si>
  <si>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</si>
  <si>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</si>
  <si>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</si>
  <si>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</si>
  <si>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</si>
  <si>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</si>
  <si>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</si>
  <si>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</si>
  <si>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</si>
  <si>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</si>
  <si>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</si>
  <si>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</si>
  <si>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</si>
  <si>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</si>
  <si>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</si>
  <si>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</si>
  <si>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</si>
  <si>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</si>
  <si>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</si>
  <si>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</si>
  <si>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</si>
  <si>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</si>
  <si>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</si>
  <si>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</si>
  <si>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</si>
  <si>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</si>
  <si>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</si>
  <si>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</si>
  <si>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</si>
  <si>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</si>
  <si>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</si>
  <si>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</si>
  <si>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</si>
  <si>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</si>
  <si>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</si>
  <si>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</si>
  <si>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</si>
  <si>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</si>
  <si>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</si>
  <si>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</si>
  <si>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</si>
  <si>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</si>
  <si>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</si>
  <si>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</si>
  <si>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</si>
  <si>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</si>
  <si>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</si>
  <si>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</si>
  <si>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</si>
  <si>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</si>
  <si>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</si>
  <si>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</si>
  <si>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</si>
  <si>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</si>
  <si>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</si>
  <si>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</si>
  <si>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</si>
  <si>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</si>
  <si>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</si>
  <si>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</si>
  <si>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</si>
  <si>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</si>
  <si>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</si>
  <si>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</si>
  <si>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</si>
  <si>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</si>
  <si>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</si>
  <si>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</si>
  <si>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</si>
  <si>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</si>
  <si>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</si>
  <si>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</si>
  <si>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</si>
  <si>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</si>
  <si>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</si>
  <si>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</si>
  <si>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</si>
  <si>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</si>
  <si>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</si>
  <si>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</si>
  <si>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</si>
  <si>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</si>
  <si>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</si>
  <si>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</si>
  <si>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</si>
  <si>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</si>
  <si>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</si>
  <si>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</si>
  <si>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</si>
  <si>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</si>
  <si>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</si>
  <si>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</si>
  <si>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</si>
  <si>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</si>
  <si>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</si>
  <si>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</si>
  <si>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</si>
  <si>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</si>
  <si>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</si>
  <si>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</si>
  <si>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</si>
  <si>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</si>
  <si>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</si>
  <si>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</si>
  <si>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</si>
  <si>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</si>
  <si>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</si>
  <si>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</si>
  <si>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</si>
  <si>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</si>
  <si>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</si>
  <si>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</si>
  <si>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</si>
  <si>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</si>
  <si>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</si>
  <si>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</si>
  <si>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</si>
  <si>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</si>
  <si>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</si>
  <si>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</si>
  <si>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</si>
  <si>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</si>
  <si>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</si>
  <si>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</si>
  <si>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</si>
  <si>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</si>
  <si>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</si>
  <si>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</si>
  <si>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</si>
  <si>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</si>
  <si>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</si>
  <si>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</si>
  <si>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</si>
  <si>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</si>
  <si>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</si>
  <si>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</si>
  <si>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</si>
  <si>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</si>
  <si>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</si>
  <si>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</si>
  <si>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</si>
  <si>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</si>
  <si>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</si>
  <si>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</si>
  <si>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</si>
  <si>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</si>
  <si>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</si>
  <si>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</si>
  <si>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</si>
  <si>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</si>
  <si>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</si>
  <si>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</si>
  <si>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</si>
  <si>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</si>
  <si>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</si>
  <si>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</si>
  <si>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</si>
  <si>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</si>
  <si>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</si>
  <si>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</si>
  <si>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</si>
  <si>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</si>
  <si>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</si>
  <si>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</si>
  <si>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</si>
  <si>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</si>
  <si>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</si>
  <si>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</si>
  <si>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</si>
  <si>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</si>
  <si>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</si>
  <si>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</si>
  <si>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</si>
  <si>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</si>
  <si>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</si>
  <si>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</si>
  <si>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</si>
  <si>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</si>
  <si>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</si>
  <si>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</si>
  <si>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</si>
  <si>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</si>
  <si>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</si>
  <si>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</si>
  <si>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</si>
  <si>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</si>
  <si>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</si>
  <si>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</si>
  <si>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</si>
  <si>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</si>
  <si>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</si>
  <si>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新潟県津南町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</si>
  <si>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</si>
  <si>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</si>
  <si>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</si>
  <si>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</si>
  <si>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</si>
  <si>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</si>
  <si>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</si>
  <si>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</si>
  <si>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</si>
  <si>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</si>
  <si>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</si>
  <si>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</si>
  <si>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</si>
  <si>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</si>
  <si>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</si>
  <si>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</si>
  <si>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</si>
  <si>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</si>
  <si>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</si>
  <si>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</si>
  <si>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</si>
  <si>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</si>
  <si>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</si>
  <si>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</si>
  <si>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</si>
  <si>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</si>
  <si>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</si>
  <si>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</si>
  <si>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</si>
  <si>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</si>
  <si>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</si>
  <si>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</si>
  <si>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</si>
  <si>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</si>
  <si>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</si>
  <si>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</si>
  <si>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</si>
  <si>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</si>
  <si>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</si>
  <si>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</si>
  <si>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</si>
  <si>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</si>
  <si>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</si>
  <si>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</si>
  <si>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</si>
  <si>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</si>
  <si>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</si>
  <si>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</si>
  <si>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</si>
  <si>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</si>
  <si>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</si>
  <si>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</si>
  <si>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</si>
  <si>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</si>
  <si>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</si>
  <si>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</si>
  <si>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</si>
  <si>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</si>
  <si>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</si>
  <si>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</si>
  <si>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</si>
  <si>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</si>
  <si>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</si>
  <si>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</si>
  <si>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</si>
  <si>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</si>
  <si>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</si>
  <si>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</si>
  <si>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</si>
  <si>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</si>
  <si>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</si>
  <si>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</si>
  <si>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</si>
  <si>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</si>
  <si>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</si>
  <si>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</si>
  <si>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</si>
  <si>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</si>
  <si>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</si>
  <si>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</si>
  <si>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</si>
  <si>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</si>
  <si>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</si>
  <si>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</si>
  <si>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</si>
  <si>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</si>
  <si>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</si>
  <si>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</si>
  <si>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</si>
  <si>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</si>
  <si>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</si>
  <si>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</si>
  <si>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</si>
  <si>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</si>
  <si>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</si>
  <si>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</si>
  <si>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</si>
  <si>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</si>
  <si>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</si>
  <si>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</si>
  <si>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</si>
  <si>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</si>
  <si>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</si>
  <si>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</si>
  <si>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</si>
  <si>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</si>
  <si>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</si>
  <si>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</si>
  <si>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</si>
  <si>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</si>
  <si>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</si>
  <si>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</si>
  <si>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</si>
  <si>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</si>
  <si>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</si>
  <si>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</si>
  <si>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</si>
  <si>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</si>
  <si>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</si>
  <si>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</si>
  <si>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</si>
  <si>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</si>
  <si>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</si>
  <si>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</si>
  <si>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</si>
  <si>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</si>
  <si>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</si>
  <si>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</si>
  <si>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</si>
  <si>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</si>
  <si>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</si>
  <si>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</si>
  <si>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</si>
  <si>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</si>
  <si>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</si>
  <si>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</si>
  <si>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</si>
  <si>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</si>
  <si>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</si>
  <si>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</si>
  <si>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</si>
  <si>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</si>
  <si>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</si>
  <si>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</si>
  <si>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</si>
  <si>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</si>
  <si>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</si>
  <si>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新潟県津南町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</si>
  <si>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</si>
  <si>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</si>
  <si>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</si>
  <si>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</si>
  <si>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</si>
  <si>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</si>
  <si>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</si>
  <si>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</si>
  <si>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</si>
  <si>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</si>
  <si>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</si>
  <si>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</si>
  <si>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</si>
  <si>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</si>
  <si>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</si>
  <si>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</si>
  <si>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</si>
  <si>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</si>
  <si>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</si>
  <si>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</si>
  <si>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</si>
  <si>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</si>
  <si>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</si>
  <si>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</si>
  <si>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</si>
  <si>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</si>
  <si>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</si>
  <si>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</si>
  <si>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</si>
  <si>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</si>
  <si>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</si>
  <si>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</si>
  <si>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</si>
  <si>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</si>
  <si>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</si>
  <si>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</si>
  <si>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</si>
  <si>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</si>
  <si>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</si>
  <si>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</si>
  <si>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</si>
  <si>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</si>
  <si>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</si>
  <si>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</si>
  <si>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</si>
  <si>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</si>
  <si>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</si>
  <si>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</si>
  <si>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</si>
  <si>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</si>
  <si>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</si>
  <si>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</si>
  <si>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</si>
  <si>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</si>
  <si>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</si>
  <si>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</si>
  <si>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</si>
  <si>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</si>
  <si>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</si>
  <si>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</si>
  <si>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</si>
  <si>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</si>
  <si>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</si>
  <si>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</si>
  <si>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</si>
  <si>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</si>
  <si>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</si>
  <si>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</si>
  <si>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</si>
  <si>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</si>
  <si>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</si>
  <si>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</si>
  <si>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</si>
  <si>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</si>
  <si>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</si>
  <si>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</si>
  <si>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</si>
  <si>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</si>
  <si>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</si>
  <si>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</si>
  <si>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</si>
  <si>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</si>
  <si>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</si>
  <si>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</si>
  <si>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</si>
  <si>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</si>
  <si>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</si>
  <si>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</si>
  <si>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</si>
  <si>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</si>
  <si>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</si>
  <si>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</si>
  <si>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</si>
  <si>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</si>
  <si>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</si>
  <si>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</si>
  <si>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</si>
  <si>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</si>
  <si>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</si>
  <si>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</si>
  <si>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</si>
  <si>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</si>
  <si>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</si>
  <si>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</si>
  <si>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</si>
  <si>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</si>
  <si>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</si>
  <si>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</si>
  <si>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</si>
  <si>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</si>
  <si>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</si>
  <si>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</si>
  <si>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</si>
  <si>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</si>
  <si>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</si>
  <si>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</si>
  <si>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</si>
  <si>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</si>
  <si>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</si>
  <si>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</si>
  <si>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</si>
  <si>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</si>
  <si>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</si>
  <si>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</si>
  <si>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</si>
  <si>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</si>
  <si>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</si>
  <si>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</si>
  <si>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</si>
  <si>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</si>
  <si>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</si>
  <si>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</si>
  <si>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</si>
  <si>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</si>
  <si>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</si>
  <si>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</si>
  <si>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</si>
  <si>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</si>
  <si>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</si>
  <si>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</si>
  <si>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</si>
  <si>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</si>
  <si>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</si>
  <si>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</si>
  <si>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</si>
  <si>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</si>
  <si>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</si>
  <si>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</si>
  <si>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</si>
  <si>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</si>
  <si>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</si>
  <si>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</si>
  <si>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</si>
  <si>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</si>
  <si>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</si>
  <si>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</si>
  <si>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</si>
  <si>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</si>
  <si>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</si>
  <si>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</si>
  <si>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</si>
  <si>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</si>
  <si>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</si>
  <si>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</si>
  <si>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</si>
  <si>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</si>
  <si>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</si>
  <si>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</si>
  <si>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</si>
  <si>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</si>
  <si>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</si>
  <si>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</si>
  <si>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</si>
  <si>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</si>
  <si>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</si>
  <si>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</si>
  <si>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</si>
  <si>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</si>
  <si>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</si>
  <si>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</si>
  <si>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</si>
  <si>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</si>
  <si>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</si>
  <si>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</si>
  <si>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</si>
  <si>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</si>
  <si>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</si>
  <si>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</si>
  <si>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</si>
  <si>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</si>
  <si>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</si>
  <si>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0.65</t>
  </si>
  <si>
    <t>▲ 5.51</t>
  </si>
  <si>
    <t>▲ 1.18</t>
  </si>
  <si>
    <t>一般会計</t>
  </si>
  <si>
    <t>国民健康保険特別会計</t>
  </si>
  <si>
    <t>病院事業会計</t>
  </si>
  <si>
    <t>▲ 0.38</t>
  </si>
  <si>
    <t>下水道事業特別会計</t>
  </si>
  <si>
    <t>簡易水道特別会計</t>
  </si>
  <si>
    <t>農業集落排水事業特別会計</t>
  </si>
  <si>
    <t>介護保険特別会計</t>
  </si>
  <si>
    <t>後期高齢者医療特別会計</t>
  </si>
  <si>
    <t>その他会計（赤字）</t>
  </si>
  <si>
    <t>その他会計（黒字）</t>
  </si>
  <si>
    <t>-</t>
    <phoneticPr fontId="2"/>
  </si>
  <si>
    <t>-</t>
    <phoneticPr fontId="2"/>
  </si>
  <si>
    <t>津南町衛生施設組合</t>
    <rPh sb="0" eb="2">
      <t>ツナン</t>
    </rPh>
    <rPh sb="2" eb="3">
      <t>マチ</t>
    </rPh>
    <rPh sb="3" eb="5">
      <t>エイセイ</t>
    </rPh>
    <rPh sb="5" eb="7">
      <t>シセツ</t>
    </rPh>
    <rPh sb="7" eb="9">
      <t>クミアイ</t>
    </rPh>
    <phoneticPr fontId="2"/>
  </si>
  <si>
    <t>魚沼地区障害福祉組合</t>
    <rPh sb="0" eb="2">
      <t>ウオヌマ</t>
    </rPh>
    <rPh sb="2" eb="4">
      <t>チク</t>
    </rPh>
    <rPh sb="4" eb="6">
      <t>ショウガイ</t>
    </rPh>
    <rPh sb="6" eb="8">
      <t>フクシ</t>
    </rPh>
    <rPh sb="8" eb="10">
      <t>クミアイ</t>
    </rPh>
    <phoneticPr fontId="2"/>
  </si>
  <si>
    <t>十日町地域広域事務組合【一般会計】</t>
    <rPh sb="0" eb="3">
      <t>トオカマチ</t>
    </rPh>
    <rPh sb="3" eb="5">
      <t>チイキ</t>
    </rPh>
    <rPh sb="5" eb="7">
      <t>コウイキ</t>
    </rPh>
    <rPh sb="7" eb="9">
      <t>ジム</t>
    </rPh>
    <rPh sb="9" eb="11">
      <t>クミアイ</t>
    </rPh>
    <rPh sb="12" eb="14">
      <t>イッパン</t>
    </rPh>
    <rPh sb="14" eb="16">
      <t>カイケイ</t>
    </rPh>
    <phoneticPr fontId="2"/>
  </si>
  <si>
    <t>十日町地域広域事務組合【家畜診療所特別会計】</t>
    <rPh sb="0" eb="3">
      <t>トオカマチ</t>
    </rPh>
    <rPh sb="3" eb="5">
      <t>チイキ</t>
    </rPh>
    <rPh sb="5" eb="7">
      <t>コウイキ</t>
    </rPh>
    <rPh sb="7" eb="9">
      <t>ジム</t>
    </rPh>
    <rPh sb="9" eb="11">
      <t>クミアイ</t>
    </rPh>
    <rPh sb="12" eb="14">
      <t>カチク</t>
    </rPh>
    <rPh sb="14" eb="17">
      <t>シンリョウジョ</t>
    </rPh>
    <rPh sb="17" eb="19">
      <t>トクベツ</t>
    </rPh>
    <rPh sb="19" eb="21">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</si>
  <si>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</si>
  <si>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</si>
  <si>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</si>
  <si>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</si>
  <si>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</si>
  <si>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</si>
  <si>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</si>
  <si>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</si>
  <si>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基金繰入47</t>
    <rPh sb="0" eb="2">
      <t>キキン</t>
    </rPh>
    <rPh sb="2" eb="4">
      <t>クリイレ</t>
    </rPh>
    <phoneticPr fontId="2"/>
  </si>
  <si>
    <t>（財）津南町野菜価格安定協会</t>
    <rPh sb="1" eb="2">
      <t>ザイ</t>
    </rPh>
    <rPh sb="3" eb="5">
      <t>ツナン</t>
    </rPh>
    <rPh sb="5" eb="6">
      <t>マチ</t>
    </rPh>
    <rPh sb="6" eb="8">
      <t>ヤサイ</t>
    </rPh>
    <rPh sb="8" eb="10">
      <t>カカク</t>
    </rPh>
    <rPh sb="10" eb="12">
      <t>アンテイ</t>
    </rPh>
    <rPh sb="12" eb="14">
      <t>キョウカイ</t>
    </rPh>
    <phoneticPr fontId="2"/>
  </si>
  <si>
    <t>（財）津南町農業公社</t>
    <rPh sb="1" eb="2">
      <t>ザイ</t>
    </rPh>
    <rPh sb="3" eb="5">
      <t>ツナン</t>
    </rPh>
    <rPh sb="5" eb="6">
      <t>マチ</t>
    </rPh>
    <rPh sb="6" eb="8">
      <t>ノウギョウ</t>
    </rPh>
    <rPh sb="8" eb="10">
      <t>コウシャ</t>
    </rPh>
    <phoneticPr fontId="2"/>
  </si>
  <si>
    <t>（株）龍ヶ窪温泉</t>
    <rPh sb="1" eb="2">
      <t>カブ</t>
    </rPh>
    <rPh sb="3" eb="4">
      <t>リュウ</t>
    </rPh>
    <rPh sb="5" eb="6">
      <t>クボ</t>
    </rPh>
    <rPh sb="6" eb="8">
      <t>オンセン</t>
    </rPh>
    <phoneticPr fontId="2"/>
  </si>
  <si>
    <t>-</t>
    <phoneticPr fontId="2"/>
  </si>
  <si>
    <t>津南醸造（株）</t>
    <rPh sb="0" eb="2">
      <t>ツナン</t>
    </rPh>
    <rPh sb="2" eb="4">
      <t>ジョウゾウ</t>
    </rPh>
    <rPh sb="5" eb="6">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</si>
  <si>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</si>
  <si>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</si>
  <si>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</si>
  <si>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</si>
  <si>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</si>
  <si>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</si>
  <si>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</si>
  <si>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</si>
  <si>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</si>
  <si>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</si>
  <si>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</si>
  <si>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</si>
  <si>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類似団体と比較して、実質公債費比率は低い水準となっているが、将来負担比率は高い水準となっている。
地方債の償還開始や小学校の増改築工事、公営住宅建設工事等があったため、今後、実質公債費比率・将来負担比率共に増加が見込まれる。
地方債に関して、充当可能財源の確保や、町の長期発展・長期計画を見据え、緊急性・必要性を把握した中での発行を心がけ、公債費の適正化に取り組んでいく必要がある。</t>
    <rPh sb="0" eb="2">
      <t>ルイジ</t>
    </rPh>
    <rPh sb="2" eb="4">
      <t>ダンタイ</t>
    </rPh>
    <rPh sb="5" eb="7">
      <t>ヒカク</t>
    </rPh>
    <rPh sb="10" eb="12">
      <t>ジッシツ</t>
    </rPh>
    <rPh sb="12" eb="15">
      <t>コウサイヒ</t>
    </rPh>
    <rPh sb="15" eb="17">
      <t>ヒリツ</t>
    </rPh>
    <rPh sb="18" eb="19">
      <t>ヒク</t>
    </rPh>
    <rPh sb="20" eb="22">
      <t>スイジュン</t>
    </rPh>
    <rPh sb="30" eb="32">
      <t>ショウライ</t>
    </rPh>
    <rPh sb="32" eb="34">
      <t>フタン</t>
    </rPh>
    <rPh sb="34" eb="36">
      <t>ヒリツ</t>
    </rPh>
    <rPh sb="37" eb="38">
      <t>タカ</t>
    </rPh>
    <rPh sb="39" eb="41">
      <t>スイジュン</t>
    </rPh>
    <rPh sb="49" eb="52">
      <t>チホウサイ</t>
    </rPh>
    <rPh sb="53" eb="55">
      <t>ショウカン</t>
    </rPh>
    <rPh sb="55" eb="57">
      <t>カイシ</t>
    </rPh>
    <rPh sb="58" eb="61">
      <t>ショウガッコウ</t>
    </rPh>
    <rPh sb="62" eb="65">
      <t>ゾウカイチク</t>
    </rPh>
    <rPh sb="65" eb="67">
      <t>コウジ</t>
    </rPh>
    <rPh sb="68" eb="70">
      <t>コウエイ</t>
    </rPh>
    <rPh sb="70" eb="72">
      <t>ジュウタク</t>
    </rPh>
    <rPh sb="72" eb="74">
      <t>ケンセツ</t>
    </rPh>
    <rPh sb="74" eb="76">
      <t>コウジ</t>
    </rPh>
    <rPh sb="76" eb="77">
      <t>トウ</t>
    </rPh>
    <rPh sb="84" eb="86">
      <t>コンゴ</t>
    </rPh>
    <rPh sb="87" eb="89">
      <t>ジッシツ</t>
    </rPh>
    <rPh sb="89" eb="92">
      <t>コウサイヒ</t>
    </rPh>
    <rPh sb="92" eb="94">
      <t>ヒリツ</t>
    </rPh>
    <rPh sb="95" eb="97">
      <t>ショウライ</t>
    </rPh>
    <rPh sb="97" eb="99">
      <t>フタン</t>
    </rPh>
    <rPh sb="99" eb="101">
      <t>ヒリツ</t>
    </rPh>
    <rPh sb="101" eb="102">
      <t>トモ</t>
    </rPh>
    <rPh sb="103" eb="105">
      <t>ゾウカ</t>
    </rPh>
    <rPh sb="106" eb="108">
      <t>ミコ</t>
    </rPh>
    <rPh sb="113" eb="116">
      <t>チホウサイ</t>
    </rPh>
    <rPh sb="117" eb="118">
      <t>カン</t>
    </rPh>
    <rPh sb="121" eb="123">
      <t>ジュウトウ</t>
    </rPh>
    <rPh sb="123" eb="125">
      <t>カノウ</t>
    </rPh>
    <rPh sb="125" eb="127">
      <t>ザイゲン</t>
    </rPh>
    <rPh sb="128" eb="130">
      <t>カクホ</t>
    </rPh>
    <rPh sb="132" eb="133">
      <t>マチ</t>
    </rPh>
    <rPh sb="134" eb="136">
      <t>チョウキ</t>
    </rPh>
    <rPh sb="136" eb="138">
      <t>ハッテン</t>
    </rPh>
    <rPh sb="139" eb="141">
      <t>チョウキ</t>
    </rPh>
    <rPh sb="141" eb="143">
      <t>ケイカク</t>
    </rPh>
    <rPh sb="144" eb="146">
      <t>ミス</t>
    </rPh>
    <rPh sb="148" eb="151">
      <t>キンキュウセイ</t>
    </rPh>
    <rPh sb="152" eb="155">
      <t>ヒツヨウセイ</t>
    </rPh>
    <rPh sb="156" eb="158">
      <t>ハアク</t>
    </rPh>
    <rPh sb="160" eb="161">
      <t>ナカ</t>
    </rPh>
    <rPh sb="163" eb="165">
      <t>ハッコウ</t>
    </rPh>
    <rPh sb="166" eb="167">
      <t>ココロ</t>
    </rPh>
    <rPh sb="170" eb="173">
      <t>コウサイヒ</t>
    </rPh>
    <rPh sb="174" eb="177">
      <t>テキセイカ</t>
    </rPh>
    <rPh sb="178" eb="179">
      <t>ト</t>
    </rPh>
    <rPh sb="180" eb="181">
      <t>ク</t>
    </rPh>
    <rPh sb="185" eb="187">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</si>
</sst>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73410</c:v>
                </c:pt>
                <c:pt idx="1">
                  <c:v>104637</c:v>
                </c:pt>
                <c:pt idx="2">
                  <c:v>105682</c:v>
                </c:pt>
                <c:pt idx="3">
                  <c:v>87927</c:v>
                </c:pt>
                <c:pt idx="4">
                  <c:v>122676</c:v>
                </c:pt>
              </c:numCache>
            </c:numRef>
          </c:val>
        </c:ser>
        <c:marker val="1"/>
        <c:axId val="81228160"/>
        <c:axId val="81230080"/>
      </c:lineChart>
      <c:catAx>
        <c:axId val="812281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30080"/>
        <c:crosses val="autoZero"/>
        <c:auto val="1"/>
        <c:lblAlgn val="ctr"/>
        <c:lblOffset val="100"/>
        <c:tickLblSkip val="1"/>
        <c:tickMarkSkip val="1"/>
      </c:catAx>
      <c:valAx>
        <c:axId val="81230080"/>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281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6.52</c:v>
                </c:pt>
                <c:pt idx="1">
                  <c:v>7.6</c:v>
                </c:pt>
                <c:pt idx="2">
                  <c:v>6.77</c:v>
                </c:pt>
                <c:pt idx="3">
                  <c:v>6.18</c:v>
                </c:pt>
                <c:pt idx="4">
                  <c:v>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35.44</c:v>
                </c:pt>
                <c:pt idx="1">
                  <c:v>35.35</c:v>
                </c:pt>
                <c:pt idx="2">
                  <c:v>35.29</c:v>
                </c:pt>
                <c:pt idx="3">
                  <c:v>31.22</c:v>
                </c:pt>
                <c:pt idx="4">
                  <c:v>25.33</c:v>
                </c:pt>
              </c:numCache>
            </c:numRef>
          </c:val>
        </c:ser>
        <c:gapWidth val="250"/>
        <c:overlap val="100"/>
        <c:axId val="99152640"/>
        <c:axId val="991545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8.57</c:v>
                </c:pt>
                <c:pt idx="1">
                  <c:v>0.56999999999999995</c:v>
                </c:pt>
                <c:pt idx="2">
                  <c:v>-0.65</c:v>
                </c:pt>
                <c:pt idx="3">
                  <c:v>-5.51</c:v>
                </c:pt>
                <c:pt idx="4">
                  <c:v>-1.18</c:v>
                </c:pt>
              </c:numCache>
            </c:numRef>
          </c:val>
        </c:ser>
        <c:marker val="1"/>
        <c:axId val="99152640"/>
        <c:axId val="99154560"/>
      </c:lineChart>
      <c:catAx>
        <c:axId val="991526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54560"/>
        <c:crosses val="autoZero"/>
        <c:auto val="1"/>
        <c:lblAlgn val="ctr"/>
        <c:lblOffset val="100"/>
        <c:tickLblSkip val="1"/>
        <c:tickMarkSkip val="1"/>
      </c:catAx>
      <c:valAx>
        <c:axId val="991545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52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0.06</c:v>
                </c:pt>
                <c:pt idx="8">
                  <c:v>#N/A</c:v>
                </c:pt>
                <c:pt idx="9">
                  <c:v>7.0000000000000007E-2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1.44</c:v>
                </c:pt>
                <c:pt idx="2">
                  <c:v>#N/A</c:v>
                </c:pt>
                <c:pt idx="3">
                  <c:v>1.74</c:v>
                </c:pt>
                <c:pt idx="4">
                  <c:v>#N/A</c:v>
                </c:pt>
                <c:pt idx="5">
                  <c:v>1.61</c:v>
                </c:pt>
                <c:pt idx="6">
                  <c:v>#N/A</c:v>
                </c:pt>
                <c:pt idx="7">
                  <c:v>0.75</c:v>
                </c:pt>
                <c:pt idx="8">
                  <c:v>#N/A</c:v>
                </c:pt>
                <c:pt idx="9">
                  <c:v>0.28999999999999998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0.49</c:v>
                </c:pt>
                <c:pt idx="4">
                  <c:v>#N/A</c:v>
                </c:pt>
                <c:pt idx="5">
                  <c:v>0.15</c:v>
                </c:pt>
                <c:pt idx="6">
                  <c:v>#N/A</c:v>
                </c:pt>
                <c:pt idx="7">
                  <c:v>0.25</c:v>
                </c:pt>
                <c:pt idx="8">
                  <c:v>#N/A</c:v>
                </c:pt>
                <c:pt idx="9">
                  <c:v>0.36</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0.61</c:v>
                </c:pt>
                <c:pt idx="2">
                  <c:v>#N/A</c:v>
                </c:pt>
                <c:pt idx="3">
                  <c:v>0.37</c:v>
                </c:pt>
                <c:pt idx="4">
                  <c:v>#N/A</c:v>
                </c:pt>
                <c:pt idx="5">
                  <c:v>0.54</c:v>
                </c:pt>
                <c:pt idx="6">
                  <c:v>#N/A</c:v>
                </c:pt>
                <c:pt idx="7">
                  <c:v>0.51</c:v>
                </c:pt>
                <c:pt idx="8">
                  <c:v>#N/A</c:v>
                </c:pt>
                <c:pt idx="9">
                  <c:v>0.54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0.49</c:v>
                </c:pt>
                <c:pt idx="4">
                  <c:v>#N/A</c:v>
                </c:pt>
                <c:pt idx="5">
                  <c:v>0.42</c:v>
                </c:pt>
                <c:pt idx="6">
                  <c:v>#N/A</c:v>
                </c:pt>
                <c:pt idx="7">
                  <c:v>0.35</c:v>
                </c:pt>
                <c:pt idx="8">
                  <c:v>#N/A</c:v>
                </c:pt>
                <c:pt idx="9">
                  <c:v>0.66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0.38</c:v>
                </c:pt>
                <c:pt idx="1">
                  <c:v>#N/A</c:v>
                </c:pt>
                <c:pt idx="2">
                  <c:v>#N/A</c:v>
                </c:pt>
                <c:pt idx="3">
                  <c:v>7.0000000000000007E-2</c:v>
                </c:pt>
                <c:pt idx="4">
                  <c:v>#N/A</c:v>
                </c:pt>
                <c:pt idx="5">
                  <c:v>0.61</c:v>
                </c:pt>
                <c:pt idx="6">
                  <c:v>#N/A</c:v>
                </c:pt>
                <c:pt idx="7">
                  <c:v>0.68</c:v>
                </c:pt>
                <c:pt idx="8">
                  <c:v>#N/A</c:v>
                </c:pt>
                <c:pt idx="9">
                  <c:v>2.31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1.61</c:v>
                </c:pt>
                <c:pt idx="2">
                  <c:v>#N/A</c:v>
                </c:pt>
                <c:pt idx="3">
                  <c:v>1.96</c:v>
                </c:pt>
                <c:pt idx="4">
                  <c:v>#N/A</c:v>
                </c:pt>
                <c:pt idx="5">
                  <c:v>2.5499999999999998</c:v>
                </c:pt>
                <c:pt idx="6">
                  <c:v>#N/A</c:v>
                </c:pt>
                <c:pt idx="7">
                  <c:v>2.84</c:v>
                </c:pt>
                <c:pt idx="8">
                  <c:v>#N/A</c:v>
                </c:pt>
                <c:pt idx="9">
                  <c:v>2.34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6.51</c:v>
                </c:pt>
                <c:pt idx="2">
                  <c:v>#N/A</c:v>
                </c:pt>
                <c:pt idx="3">
                  <c:v>7.59</c:v>
                </c:pt>
                <c:pt idx="4">
                  <c:v>#N/A</c:v>
                </c:pt>
                <c:pt idx="5">
                  <c:v>6.77</c:v>
                </c:pt>
                <c:pt idx="6">
                  <c:v>#N/A</c:v>
                </c:pt>
                <c:pt idx="7">
                  <c:v>6.17</c:v>
                </c:pt>
                <c:pt idx="8">
                  <c:v>#N/A</c:v>
                </c:pt>
                <c:pt idx="9">
                  <c:v>8.89</c:v>
                </c:pt>
              </c:numCache>
            </c:numRef>
          </c:val>
        </c:ser>
        <c:overlap val="100"/>
        <c:axId val="100119296"/>
        <c:axId val="100120832"/>
      </c:barChart>
      <c:catAx>
        <c:axId val="100119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20832"/>
        <c:crosses val="autoZero"/>
        <c:auto val="1"/>
        <c:lblAlgn val="ctr"/>
        <c:lblOffset val="100"/>
        <c:tickLblSkip val="1"/>
        <c:tickMarkSkip val="1"/>
      </c:catAx>
      <c:valAx>
        <c:axId val="1001208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192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757</c:v>
                </c:pt>
                <c:pt idx="5">
                  <c:v>757</c:v>
                </c:pt>
                <c:pt idx="8">
                  <c:v>752</c:v>
                </c:pt>
                <c:pt idx="11">
                  <c:v>756</c:v>
                </c:pt>
                <c:pt idx="14">
                  <c:v>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109</c:v>
                </c:pt>
                <c:pt idx="3">
                  <c:v>105</c:v>
                </c:pt>
                <c:pt idx="6">
                  <c:v>104</c:v>
                </c:pt>
                <c:pt idx="9">
                  <c:v>104</c:v>
                </c:pt>
                <c:pt idx="12">
                  <c:v>105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82</c:v>
                </c:pt>
                <c:pt idx="6">
                  <c:v>58</c:v>
                </c:pt>
                <c:pt idx="9">
                  <c:v>39</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437</c:v>
                </c:pt>
                <c:pt idx="3">
                  <c:v>433</c:v>
                </c:pt>
                <c:pt idx="6">
                  <c:v>444</c:v>
                </c:pt>
                <c:pt idx="9">
                  <c:v>430</c:v>
                </c:pt>
                <c:pt idx="12">
                  <c:v>451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512</c:v>
                </c:pt>
                <c:pt idx="3">
                  <c:v>504</c:v>
                </c:pt>
                <c:pt idx="6">
                  <c:v>506</c:v>
                </c:pt>
                <c:pt idx="9">
                  <c:v>512</c:v>
                </c:pt>
                <c:pt idx="12">
                  <c:v>524</c:v>
                </c:pt>
              </c:numCache>
            </c:numRef>
          </c:val>
        </c:ser>
        <c:gapWidth val="100"/>
        <c:overlap val="100"/>
        <c:axId val="101291520"/>
        <c:axId val="1012934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370</c:v>
                </c:pt>
                <c:pt idx="2">
                  <c:v>#N/A</c:v>
                </c:pt>
                <c:pt idx="3">
                  <c:v>#N/A</c:v>
                </c:pt>
                <c:pt idx="4">
                  <c:v>367</c:v>
                </c:pt>
                <c:pt idx="5">
                  <c:v>#N/A</c:v>
                </c:pt>
                <c:pt idx="6">
                  <c:v>#N/A</c:v>
                </c:pt>
                <c:pt idx="7">
                  <c:v>360</c:v>
                </c:pt>
                <c:pt idx="8">
                  <c:v>#N/A</c:v>
                </c:pt>
                <c:pt idx="9">
                  <c:v>#N/A</c:v>
                </c:pt>
                <c:pt idx="10">
                  <c:v>329</c:v>
                </c:pt>
                <c:pt idx="11">
                  <c:v>#N/A</c:v>
                </c:pt>
                <c:pt idx="12">
                  <c:v>#N/A</c:v>
                </c:pt>
                <c:pt idx="13">
                  <c:v>327</c:v>
                </c:pt>
                <c:pt idx="14">
                  <c:v>#N/A</c:v>
                </c:pt>
              </c:numCache>
            </c:numRef>
          </c:val>
        </c:ser>
        <c:marker val="1"/>
        <c:axId val="101291520"/>
        <c:axId val="101293440"/>
      </c:lineChart>
      <c:catAx>
        <c:axId val="1012915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93440"/>
        <c:crosses val="autoZero"/>
        <c:auto val="1"/>
        <c:lblAlgn val="ctr"/>
        <c:lblOffset val="100"/>
        <c:tickLblSkip val="1"/>
        <c:tickMarkSkip val="1"/>
      </c:catAx>
      <c:valAx>
        <c:axId val="1012934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915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8311</c:v>
                </c:pt>
                <c:pt idx="5">
                  <c:v>8066</c:v>
                </c:pt>
                <c:pt idx="8">
                  <c:v>8341</c:v>
                </c:pt>
                <c:pt idx="11">
                  <c:v>8137</c:v>
                </c:pt>
                <c:pt idx="14">
                  <c:v>8368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181</c:v>
                </c:pt>
                <c:pt idx="5">
                  <c:v>168</c:v>
                </c:pt>
                <c:pt idx="8">
                  <c:v>155</c:v>
                </c:pt>
                <c:pt idx="11">
                  <c:v>240</c:v>
                </c:pt>
                <c:pt idx="14">
                  <c:v>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2322</c:v>
                </c:pt>
                <c:pt idx="5">
                  <c:v>2268</c:v>
                </c:pt>
                <c:pt idx="8">
                  <c:v>2275</c:v>
                </c:pt>
                <c:pt idx="11">
                  <c:v>2066</c:v>
                </c:pt>
                <c:pt idx="14">
                  <c:v>2022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703</c:v>
                </c:pt>
                <c:pt idx="3">
                  <c:v>831</c:v>
                </c:pt>
                <c:pt idx="6">
                  <c:v>637</c:v>
                </c:pt>
                <c:pt idx="9">
                  <c:v>845</c:v>
                </c:pt>
                <c:pt idx="12">
                  <c:v>930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178</c:v>
                </c:pt>
                <c:pt idx="3">
                  <c:v>140</c:v>
                </c:pt>
                <c:pt idx="6">
                  <c:v>135</c:v>
                </c:pt>
                <c:pt idx="9">
                  <c:v>257</c:v>
                </c:pt>
                <c:pt idx="12">
                  <c:v>516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6579</c:v>
                </c:pt>
                <c:pt idx="3">
                  <c:v>6685</c:v>
                </c:pt>
                <c:pt idx="6">
                  <c:v>6356</c:v>
                </c:pt>
                <c:pt idx="9">
                  <c:v>5942</c:v>
                </c:pt>
                <c:pt idx="12">
                  <c:v>5494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860</c:v>
                </c:pt>
                <c:pt idx="3">
                  <c:v>795</c:v>
                </c:pt>
                <c:pt idx="6">
                  <c:v>728</c:v>
                </c:pt>
                <c:pt idx="9">
                  <c:v>652</c:v>
                </c:pt>
                <c:pt idx="12">
                  <c:v>587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4663</c:v>
                </c:pt>
                <c:pt idx="3">
                  <c:v>5145</c:v>
                </c:pt>
                <c:pt idx="6">
                  <c:v>5341</c:v>
                </c:pt>
                <c:pt idx="9">
                  <c:v>5584</c:v>
                </c:pt>
                <c:pt idx="12">
                  <c:v>5977</c:v>
                </c:pt>
              </c:numCache>
            </c:numRef>
          </c:val>
        </c:ser>
        <c:gapWidth val="100"/>
        <c:overlap val="100"/>
        <c:axId val="101566720"/>
        <c:axId val="1013190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2169</c:v>
                </c:pt>
                <c:pt idx="2">
                  <c:v>#N/A</c:v>
                </c:pt>
                <c:pt idx="3">
                  <c:v>#N/A</c:v>
                </c:pt>
                <c:pt idx="4">
                  <c:v>3094</c:v>
                </c:pt>
                <c:pt idx="5">
                  <c:v>#N/A</c:v>
                </c:pt>
                <c:pt idx="6">
                  <c:v>#N/A</c:v>
                </c:pt>
                <c:pt idx="7">
                  <c:v>2426</c:v>
                </c:pt>
                <c:pt idx="8">
                  <c:v>#N/A</c:v>
                </c:pt>
                <c:pt idx="9">
                  <c:v>#N/A</c:v>
                </c:pt>
                <c:pt idx="10">
                  <c:v>2837</c:v>
                </c:pt>
                <c:pt idx="11">
                  <c:v>#N/A</c:v>
                </c:pt>
                <c:pt idx="12">
                  <c:v>#N/A</c:v>
                </c:pt>
                <c:pt idx="13">
                  <c:v>2844</c:v>
                </c:pt>
                <c:pt idx="14">
                  <c:v>#N/A</c:v>
                </c:pt>
              </c:numCache>
            </c:numRef>
          </c:val>
        </c:ser>
        <c:marker val="1"/>
        <c:axId val="101566720"/>
        <c:axId val="101319040"/>
      </c:lineChart>
      <c:catAx>
        <c:axId val="1015667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19040"/>
        <c:crosses val="autoZero"/>
        <c:auto val="1"/>
        <c:lblAlgn val="ctr"/>
        <c:lblOffset val="100"/>
        <c:tickLblSkip val="1"/>
        <c:tickMarkSkip val="1"/>
      </c:catAx>
      <c:valAx>
        <c:axId val="1013190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667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1885824"/>
        <c:axId val="101449728"/>
      </c:scatterChart>
      <c:valAx>
        <c:axId val="101885824"/>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449728"/>
        <c:crosses val="autoZero"/>
        <c:crossBetween val="midCat"/>
      </c:valAx>
      <c:valAx>
        <c:axId val="1014497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885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r"/>
            </c:dLbl>
            <c:dLbl>
              <c:idx val="3"/>
              <c:layout/>
              <c:tx>
                <c:strRef>
                  <c:f>公会計指標分析・財政指標組合せ分析表!$N$72</c:f>
                  <c:strCache>
                    <c:ptCount val="1"/>
                    <c:pt idx="0">
                      <c:v>H26</c:v>
                    </c:pt>
                  </c:strCache>
                </c:strRef>
              </c:tx>
              <c:dLblPos val="r"/>
            </c:dLbl>
            <c:dLbl>
              <c:idx val="4"/>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9.8000000000000007</c:v>
                </c:pt>
                <c:pt idx="1">
                  <c:v>10.1</c:v>
                </c:pt>
                <c:pt idx="2">
                  <c:v>9.8000000000000007</c:v>
                </c:pt>
                <c:pt idx="3">
                  <c:v>9.5</c:v>
                </c:pt>
                <c:pt idx="4">
                  <c:v>9</c:v>
                </c:pt>
              </c:numCache>
            </c:numRef>
          </c:xVal>
          <c:yVal>
            <c:numRef>
              <c:f>公会計指標分析・財政指標組合せ分析表!$K$73:$O$73</c:f>
              <c:numCache>
                <c:formatCode>#,##0.0;"▲ "#,##0.0</c:formatCode>
                <c:ptCount val="5"/>
                <c:pt idx="0">
                  <c:v>57.9</c:v>
                </c:pt>
                <c:pt idx="1">
                  <c:v>83.5</c:v>
                </c:pt>
                <c:pt idx="2">
                  <c:v>65</c:v>
                </c:pt>
                <c:pt idx="3">
                  <c:v>78</c:v>
                </c:pt>
                <c:pt idx="4">
                  <c:v>73.5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er>
        <c:axId val="101503360"/>
        <c:axId val="101505280"/>
      </c:scatterChart>
      <c:valAx>
        <c:axId val="101503360"/>
        <c:scaling>
          <c:orientation val="minMax"/>
          <c:max val="15"/>
          <c:min val="8.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05280"/>
        <c:crosses val="autoZero"/>
        <c:crossBetween val="midCat"/>
      </c:valAx>
      <c:valAx>
        <c:axId val="101505280"/>
        <c:scaling>
          <c:orientation val="minMax"/>
          <c:max val="89"/>
          <c:min val="5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50336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償還金は増加傾向にあるが、算入公債費等も増加傾向のため、実質公債費比率の分子は減少傾向にあり、実質公債費比率の減少傾向にある。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しかし今後は起債した元金の償還開始や小学校の増改築、公営住宅建設等があったため、起債償還額は増加すると見込まれる。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地方債の残高や組合等負担等見込額、退職手当負担見込額が増加傾向にあり、将来負担額は増加傾向にあるが、充当可能財源も増加したことにより、平成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年度は前年度より将来負担比率は減少した。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しかし今後は、地方債の償還開始や新規起債発行により地方債残高が増加していくと見込まれ、比率も上昇すると考えられる。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充当可能財源の増額に努め、健全財政を保つため努力する必要がある。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37.98</a:t>
          </a:r>
          <a:r>
            <a:rPr kumimoji="1" lang="ja-JP" altLang="en-US" sz="1300">
              <a:latin typeface="ＭＳ Ｐゴシック"/>
            </a:rPr>
            <a:t>％）に加え、長引く景気低迷により類似団体より下回っている。</a:t>
          </a:r>
          <a:endParaRPr kumimoji="1" lang="en-US" altLang="ja-JP" sz="1300">
            <a:latin typeface="ＭＳ Ｐゴシック"/>
          </a:endParaRPr>
        </a:p>
        <a:p>
          <a:r>
            <a:rPr kumimoji="1" lang="ja-JP" altLang="en-US" sz="1300">
              <a:latin typeface="ＭＳ Ｐゴシック"/>
            </a:rPr>
            <a:t>　益々高齢化率は高くなるものと考えられ、財政需要は年々増加していくと予想される。</a:t>
          </a:r>
          <a:endParaRPr kumimoji="1" lang="en-US" altLang="ja-JP" sz="1300">
            <a:latin typeface="ＭＳ Ｐゴシック"/>
          </a:endParaRPr>
        </a:p>
        <a:p>
          <a:r>
            <a:rPr kumimoji="1" lang="ja-JP" altLang="en-US" sz="1300">
              <a:latin typeface="ＭＳ Ｐゴシック"/>
            </a:rPr>
            <a:t>　「町づくり計画書」に沿った行財政計画を継続し、行政の効率化に努めることにより、健全財政の維持に努める。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9" name="直線コネクタ 78"/>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職員数の削減など経常経費の増加を抑えるべく努力している。類似団体に比べ経常収支比率は低くなっているが、今後、公営住宅建設等による地方債発行額の増加により比率が高くなる。</a:t>
          </a:r>
          <a:endParaRPr kumimoji="1" lang="en-US" altLang="ja-JP" sz="1300">
            <a:latin typeface="ＭＳ Ｐゴシック"/>
          </a:endParaRPr>
        </a:p>
        <a:p>
          <a:r>
            <a:rPr kumimoji="1" lang="ja-JP" altLang="en-US" sz="1300">
              <a:latin typeface="ＭＳ Ｐゴシック"/>
            </a:rPr>
            <a:t>　また、高齢化率の上昇による扶助費の増加、国保事業の繰出金、病院事業への補助金の増加が続くと見込まれる。</a:t>
          </a:r>
          <a:endParaRPr kumimoji="1" lang="en-US" altLang="ja-JP" sz="1300">
            <a:latin typeface="ＭＳ Ｐゴシック"/>
          </a:endParaRPr>
        </a:p>
        <a:p>
          <a:r>
            <a:rPr kumimoji="1" lang="ja-JP" altLang="en-US" sz="1300">
              <a:latin typeface="ＭＳ Ｐゴシック"/>
            </a:rPr>
            <a:t>　住民生活に直接関わる施策のサービス水準を維持するために、引き続き行政評価等による義務的経費の削減に取り組み、財源確保に努め、諸課題に柔軟に対応できる財政構造に努める。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61</xdr:row>
      <xdr:rowOff>85598</xdr:rowOff>
    </xdr:to>
    <xdr:cxnSp macro="">
      <xdr:nvCxnSpPr>
        <xdr:cNvPr id="131" name="直線コネクタ 130"/>
        <xdr:cNvCxnSpPr/>
      </xdr:nvCxnSpPr>
      <xdr:spPr>
        <a:xfrm flipV="1">
          <a:off x="4114800" y="1027379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61</xdr:row>
      <xdr:rowOff>85598</xdr:rowOff>
    </xdr:to>
    <xdr:cxnSp macro="">
      <xdr:nvCxnSpPr>
        <xdr:cNvPr id="134" name="直線コネクタ 133"/>
        <xdr:cNvCxnSpPr/>
      </xdr:nvCxnSpPr>
      <xdr:spPr>
        <a:xfrm>
          <a:off x="3225800" y="1049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61468</xdr:rowOff>
    </xdr:to>
    <xdr:cxnSp macro="">
      <xdr:nvCxnSpPr>
        <xdr:cNvPr id="137" name="直線コネクタ 136"/>
        <xdr:cNvCxnSpPr/>
      </xdr:nvCxnSpPr>
      <xdr:spPr>
        <a:xfrm flipV="1">
          <a:off x="2336800" y="104957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61468</xdr:rowOff>
    </xdr:from>
    <xdr:to>
      <xdr:col>3</xdr:col>
      <xdr:colOff>279400</xdr:colOff>
      <xdr:row>62</xdr:row>
      <xdr:rowOff>25146</xdr:rowOff>
    </xdr:to>
    <xdr:cxnSp macro="">
      <xdr:nvCxnSpPr>
        <xdr:cNvPr id="140" name="直線コネクタ 139"/>
        <xdr:cNvCxnSpPr/>
      </xdr:nvCxnSpPr>
      <xdr:spPr>
        <a:xfrm flipV="1">
          <a:off x="1447800" y="1051991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107442</xdr:rowOff>
    </xdr:from>
    <xdr:to>
      <xdr:col>7</xdr:col>
      <xdr:colOff>203200</xdr:colOff>
      <xdr:row>60</xdr:row>
      <xdr:rowOff>37592</xdr:rowOff>
    </xdr:to>
    <xdr:sp macro="" textlink="">
      <xdr:nvSpPr>
        <xdr:cNvPr id="150" name="円/楕円 149"/>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28719</xdr:rowOff>
    </xdr:from>
    <xdr:ext cx="762000" cy="259045"/>
    <xdr:sp macro="" textlink="">
      <xdr:nvSpPr>
        <xdr:cNvPr id="151" name="財政構造の弾力性該当値テキスト"/>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2" name="円/楕円 151"/>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3" name="テキスト ボックス 152"/>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4" name="円/楕円 153"/>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5" name="テキスト ボックス 154"/>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10668</xdr:rowOff>
    </xdr:from>
    <xdr:to>
      <xdr:col>3</xdr:col>
      <xdr:colOff>330200</xdr:colOff>
      <xdr:row>61</xdr:row>
      <xdr:rowOff>112268</xdr:rowOff>
    </xdr:to>
    <xdr:sp macro="" textlink="">
      <xdr:nvSpPr>
        <xdr:cNvPr id="156" name="円/楕円 155"/>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122445</xdr:rowOff>
    </xdr:from>
    <xdr:ext cx="762000" cy="259045"/>
    <xdr:sp macro="" textlink="">
      <xdr:nvSpPr>
        <xdr:cNvPr id="157" name="テキスト ボックス 156"/>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8" name="円/楕円 157"/>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59" name="テキスト ボックス 158"/>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[190,996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人件費は行財政計画に沿って定員管理に努め、従来から恒常的に削減を行っている。給与水準も引き続き適正化に努める。</a:t>
          </a:r>
          <a:endParaRPr kumimoji="1" lang="en-US" altLang="ja-JP" sz="1300">
            <a:latin typeface="ＭＳ Ｐゴシック"/>
          </a:endParaRPr>
        </a:p>
        <a:p>
          <a:r>
            <a:rPr kumimoji="1" lang="ja-JP" altLang="en-US" sz="1300">
              <a:latin typeface="ＭＳ Ｐゴシック"/>
            </a:rPr>
            <a:t>　物件費は今後、町施設の老朽化に伴う修繕費等が増加していくものと考えられる。町施設については、民間委託や指定管理制度、</a:t>
          </a:r>
          <a:r>
            <a:rPr kumimoji="1" lang="en-US" altLang="ja-JP" sz="1300">
              <a:latin typeface="ＭＳ Ｐゴシック"/>
            </a:rPr>
            <a:t>PFI</a:t>
          </a:r>
          <a:r>
            <a:rPr kumimoji="1" lang="ja-JP" altLang="en-US" sz="1300">
              <a:latin typeface="ＭＳ Ｐゴシック"/>
            </a:rPr>
            <a:t>などを活用し、効率的・効果的な財政運営に努める。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89897</xdr:rowOff>
    </xdr:from>
    <xdr:to>
      <xdr:col>7</xdr:col>
      <xdr:colOff>152400</xdr:colOff>
      <xdr:row>83</xdr:row>
      <xdr:rowOff>114509</xdr:rowOff>
    </xdr:to>
    <xdr:cxnSp macro="">
      <xdr:nvCxnSpPr>
        <xdr:cNvPr id="192" name="直線コネクタ 191"/>
        <xdr:cNvCxnSpPr/>
      </xdr:nvCxnSpPr>
      <xdr:spPr>
        <a:xfrm flipV="1">
          <a:off x="4114800" y="14320247"/>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25870</xdr:rowOff>
    </xdr:from>
    <xdr:to>
      <xdr:col>6</xdr:col>
      <xdr:colOff>0</xdr:colOff>
      <xdr:row>83</xdr:row>
      <xdr:rowOff>114509</xdr:rowOff>
    </xdr:to>
    <xdr:cxnSp macro="">
      <xdr:nvCxnSpPr>
        <xdr:cNvPr id="195" name="直線コネクタ 194"/>
        <xdr:cNvCxnSpPr/>
      </xdr:nvCxnSpPr>
      <xdr:spPr>
        <a:xfrm>
          <a:off x="3225800" y="14256220"/>
          <a:ext cx="8890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169126</xdr:rowOff>
    </xdr:from>
    <xdr:to>
      <xdr:col>4</xdr:col>
      <xdr:colOff>482600</xdr:colOff>
      <xdr:row>83</xdr:row>
      <xdr:rowOff>25870</xdr:rowOff>
    </xdr:to>
    <xdr:cxnSp macro="">
      <xdr:nvCxnSpPr>
        <xdr:cNvPr id="198" name="直線コネクタ 197"/>
        <xdr:cNvCxnSpPr/>
      </xdr:nvCxnSpPr>
      <xdr:spPr>
        <a:xfrm>
          <a:off x="2336800" y="142280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169126</xdr:rowOff>
    </xdr:from>
    <xdr:to>
      <xdr:col>3</xdr:col>
      <xdr:colOff>279400</xdr:colOff>
      <xdr:row>83</xdr:row>
      <xdr:rowOff>23341</xdr:rowOff>
    </xdr:to>
    <xdr:cxnSp macro="">
      <xdr:nvCxnSpPr>
        <xdr:cNvPr id="201" name="直線コネクタ 200"/>
        <xdr:cNvCxnSpPr/>
      </xdr:nvCxnSpPr>
      <xdr:spPr>
        <a:xfrm flipV="1">
          <a:off x="1447800" y="14228026"/>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39097</xdr:rowOff>
    </xdr:from>
    <xdr:to>
      <xdr:col>7</xdr:col>
      <xdr:colOff>203200</xdr:colOff>
      <xdr:row>83</xdr:row>
      <xdr:rowOff>140697</xdr:rowOff>
    </xdr:to>
    <xdr:sp macro="" textlink="">
      <xdr:nvSpPr>
        <xdr:cNvPr id="211" name="円/楕円 210"/>
        <xdr:cNvSpPr/>
      </xdr:nvSpPr>
      <xdr:spPr>
        <a:xfrm>
          <a:off x="4902200" y="142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11174</xdr:rowOff>
    </xdr:from>
    <xdr:ext cx="762000" cy="259045"/>
    <xdr:sp macro="" textlink="">
      <xdr:nvSpPr>
        <xdr:cNvPr id="212" name="人件費・物件費等の状況該当値テキスト"/>
        <xdr:cNvSpPr txBox="1"/>
      </xdr:nvSpPr>
      <xdr:spPr>
        <a:xfrm>
          <a:off x="5041900" y="1424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190,996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63709</xdr:rowOff>
    </xdr:from>
    <xdr:to>
      <xdr:col>6</xdr:col>
      <xdr:colOff>50800</xdr:colOff>
      <xdr:row>83</xdr:row>
      <xdr:rowOff>165309</xdr:rowOff>
    </xdr:to>
    <xdr:sp macro="" textlink="">
      <xdr:nvSpPr>
        <xdr:cNvPr id="213" name="円/楕円 212"/>
        <xdr:cNvSpPr/>
      </xdr:nvSpPr>
      <xdr:spPr>
        <a:xfrm>
          <a:off x="4064000" y="142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150086</xdr:rowOff>
    </xdr:from>
    <xdr:ext cx="736600" cy="259045"/>
    <xdr:sp macro="" textlink="">
      <xdr:nvSpPr>
        <xdr:cNvPr id="214" name="テキスト ボックス 213"/>
        <xdr:cNvSpPr txBox="1"/>
      </xdr:nvSpPr>
      <xdr:spPr>
        <a:xfrm>
          <a:off x="3733800" y="1438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146520</xdr:rowOff>
    </xdr:from>
    <xdr:to>
      <xdr:col>4</xdr:col>
      <xdr:colOff>533400</xdr:colOff>
      <xdr:row>83</xdr:row>
      <xdr:rowOff>76670</xdr:rowOff>
    </xdr:to>
    <xdr:sp macro="" textlink="">
      <xdr:nvSpPr>
        <xdr:cNvPr id="215" name="円/楕円 214"/>
        <xdr:cNvSpPr/>
      </xdr:nvSpPr>
      <xdr:spPr>
        <a:xfrm>
          <a:off x="3175000" y="142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86847</xdr:rowOff>
    </xdr:from>
    <xdr:ext cx="762000" cy="259045"/>
    <xdr:sp macro="" textlink="">
      <xdr:nvSpPr>
        <xdr:cNvPr id="216" name="テキスト ボックス 215"/>
        <xdr:cNvSpPr txBox="1"/>
      </xdr:nvSpPr>
      <xdr:spPr>
        <a:xfrm>
          <a:off x="2844800" y="1397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118326</xdr:rowOff>
    </xdr:from>
    <xdr:to>
      <xdr:col>3</xdr:col>
      <xdr:colOff>330200</xdr:colOff>
      <xdr:row>83</xdr:row>
      <xdr:rowOff>48476</xdr:rowOff>
    </xdr:to>
    <xdr:sp macro="" textlink="">
      <xdr:nvSpPr>
        <xdr:cNvPr id="217" name="円/楕円 216"/>
        <xdr:cNvSpPr/>
      </xdr:nvSpPr>
      <xdr:spPr>
        <a:xfrm>
          <a:off x="2286000" y="141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58653</xdr:rowOff>
    </xdr:from>
    <xdr:ext cx="762000" cy="259045"/>
    <xdr:sp macro="" textlink="">
      <xdr:nvSpPr>
        <xdr:cNvPr id="218" name="テキスト ボックス 217"/>
        <xdr:cNvSpPr txBox="1"/>
      </xdr:nvSpPr>
      <xdr:spPr>
        <a:xfrm>
          <a:off x="1955800" y="1394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143991</xdr:rowOff>
    </xdr:from>
    <xdr:to>
      <xdr:col>2</xdr:col>
      <xdr:colOff>127000</xdr:colOff>
      <xdr:row>83</xdr:row>
      <xdr:rowOff>74141</xdr:rowOff>
    </xdr:to>
    <xdr:sp macro="" textlink="">
      <xdr:nvSpPr>
        <xdr:cNvPr id="219" name="円/楕円 218"/>
        <xdr:cNvSpPr/>
      </xdr:nvSpPr>
      <xdr:spPr>
        <a:xfrm>
          <a:off x="1397000" y="142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84318</xdr:rowOff>
    </xdr:from>
    <xdr:ext cx="762000" cy="259045"/>
    <xdr:sp macro="" textlink="">
      <xdr:nvSpPr>
        <xdr:cNvPr id="220" name="テキスト ボックス 219"/>
        <xdr:cNvSpPr txBox="1"/>
      </xdr:nvSpPr>
      <xdr:spPr>
        <a:xfrm>
          <a:off x="1066800" y="1397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従来から職員給与水準を抑制しており、類似団体や全国平均を大きく下回っている。引き続き人件費の削減、適正な水準の維持に努める。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141111</xdr:rowOff>
    </xdr:to>
    <xdr:cxnSp macro="">
      <xdr:nvCxnSpPr>
        <xdr:cNvPr id="254" name="直線コネクタ 253"/>
        <xdr:cNvCxnSpPr/>
      </xdr:nvCxnSpPr>
      <xdr:spPr>
        <a:xfrm>
          <a:off x="16179800" y="1392131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82</xdr:row>
      <xdr:rowOff>23284</xdr:rowOff>
    </xdr:to>
    <xdr:cxnSp macro="">
      <xdr:nvCxnSpPr>
        <xdr:cNvPr id="257" name="直線コネクタ 256"/>
        <xdr:cNvCxnSpPr/>
      </xdr:nvCxnSpPr>
      <xdr:spPr>
        <a:xfrm flipV="1">
          <a:off x="15290800" y="139213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23284</xdr:rowOff>
    </xdr:from>
    <xdr:to>
      <xdr:col>22</xdr:col>
      <xdr:colOff>203200</xdr:colOff>
      <xdr:row>87</xdr:row>
      <xdr:rowOff>10584</xdr:rowOff>
    </xdr:to>
    <xdr:cxnSp macro="">
      <xdr:nvCxnSpPr>
        <xdr:cNvPr id="260" name="直線コネクタ 259"/>
        <xdr:cNvCxnSpPr/>
      </xdr:nvCxnSpPr>
      <xdr:spPr>
        <a:xfrm flipV="1">
          <a:off x="14401800" y="1408218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7761</xdr:rowOff>
    </xdr:from>
    <xdr:to>
      <xdr:col>21</xdr:col>
      <xdr:colOff>0</xdr:colOff>
      <xdr:row>87</xdr:row>
      <xdr:rowOff>10584</xdr:rowOff>
    </xdr:to>
    <xdr:cxnSp macro="">
      <xdr:nvCxnSpPr>
        <xdr:cNvPr id="263" name="直線コネクタ 262"/>
        <xdr:cNvCxnSpPr/>
      </xdr:nvCxnSpPr>
      <xdr:spPr>
        <a:xfrm>
          <a:off x="13512800" y="147524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3" name="円/楕円 272"/>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11588</xdr:rowOff>
    </xdr:from>
    <xdr:ext cx="762000" cy="259045"/>
    <xdr:sp macro="" textlink="">
      <xdr:nvSpPr>
        <xdr:cNvPr id="274" name="給与水準   （国との比較）該当値テキスト"/>
        <xdr:cNvSpPr txBox="1"/>
      </xdr:nvSpPr>
      <xdr:spPr>
        <a:xfrm>
          <a:off x="17106900" y="138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5" name="円/楕円 274"/>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6" name="テキスト ボックス 275"/>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143934</xdr:rowOff>
    </xdr:from>
    <xdr:to>
      <xdr:col>22</xdr:col>
      <xdr:colOff>254000</xdr:colOff>
      <xdr:row>82</xdr:row>
      <xdr:rowOff>74084</xdr:rowOff>
    </xdr:to>
    <xdr:sp macro="" textlink="">
      <xdr:nvSpPr>
        <xdr:cNvPr id="277" name="円/楕円 276"/>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84261</xdr:rowOff>
    </xdr:from>
    <xdr:ext cx="762000" cy="259045"/>
    <xdr:sp macro="" textlink="">
      <xdr:nvSpPr>
        <xdr:cNvPr id="278" name="テキスト ボックス 277"/>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9" name="円/楕円 278"/>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0" name="テキスト ボックス 279"/>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128411</xdr:rowOff>
    </xdr:from>
    <xdr:to>
      <xdr:col>19</xdr:col>
      <xdr:colOff>533400</xdr:colOff>
      <xdr:row>86</xdr:row>
      <xdr:rowOff>58561</xdr:rowOff>
    </xdr:to>
    <xdr:sp macro="" textlink="">
      <xdr:nvSpPr>
        <xdr:cNvPr id="281" name="円/楕円 280"/>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68738</xdr:rowOff>
    </xdr:from>
    <xdr:ext cx="762000" cy="259045"/>
    <xdr:sp macro="" textlink="">
      <xdr:nvSpPr>
        <xdr:cNvPr id="282" name="テキスト ボックス 281"/>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「町づくり計画書」を基に早期から職員数の削減に努めており、計画以上の削減を行っている。</a:t>
          </a:r>
          <a:endParaRPr kumimoji="1" lang="en-US" altLang="ja-JP" sz="1300">
            <a:latin typeface="ＭＳ Ｐゴシック"/>
          </a:endParaRPr>
        </a:p>
        <a:p>
          <a:r>
            <a:rPr kumimoji="1" lang="ja-JP" altLang="en-US" sz="1300">
              <a:latin typeface="ＭＳ Ｐゴシック"/>
            </a:rPr>
            <a:t>　今後は少子化に伴う保育園の統合を図り、住民との協働を推進し、職員の能力向上を図ることにより、職員の適正配置に努める。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108222</xdr:rowOff>
    </xdr:from>
    <xdr:to>
      <xdr:col>24</xdr:col>
      <xdr:colOff>558800</xdr:colOff>
      <xdr:row>63</xdr:row>
      <xdr:rowOff>24674</xdr:rowOff>
    </xdr:to>
    <xdr:cxnSp macro="">
      <xdr:nvCxnSpPr>
        <xdr:cNvPr id="319" name="直線コネクタ 318"/>
        <xdr:cNvCxnSpPr/>
      </xdr:nvCxnSpPr>
      <xdr:spPr>
        <a:xfrm flipV="1">
          <a:off x="16179800" y="10738122"/>
          <a:ext cx="8382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0"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7438</xdr:rowOff>
    </xdr:from>
    <xdr:to>
      <xdr:col>23</xdr:col>
      <xdr:colOff>406400</xdr:colOff>
      <xdr:row>63</xdr:row>
      <xdr:rowOff>24674</xdr:rowOff>
    </xdr:to>
    <xdr:cxnSp macro="">
      <xdr:nvCxnSpPr>
        <xdr:cNvPr id="322" name="直線コネクタ 321"/>
        <xdr:cNvCxnSpPr/>
      </xdr:nvCxnSpPr>
      <xdr:spPr>
        <a:xfrm>
          <a:off x="15290800" y="108087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123734</xdr:rowOff>
    </xdr:from>
    <xdr:to>
      <xdr:col>22</xdr:col>
      <xdr:colOff>203200</xdr:colOff>
      <xdr:row>63</xdr:row>
      <xdr:rowOff>7438</xdr:rowOff>
    </xdr:to>
    <xdr:cxnSp macro="">
      <xdr:nvCxnSpPr>
        <xdr:cNvPr id="325" name="直線コネクタ 324"/>
        <xdr:cNvCxnSpPr/>
      </xdr:nvCxnSpPr>
      <xdr:spPr>
        <a:xfrm>
          <a:off x="14401800" y="1075363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142694</xdr:rowOff>
    </xdr:to>
    <xdr:cxnSp macro="">
      <xdr:nvCxnSpPr>
        <xdr:cNvPr id="328" name="直線コネクタ 327"/>
        <xdr:cNvCxnSpPr/>
      </xdr:nvCxnSpPr>
      <xdr:spPr>
        <a:xfrm flipV="1">
          <a:off x="13512800" y="1075363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57422</xdr:rowOff>
    </xdr:from>
    <xdr:to>
      <xdr:col>24</xdr:col>
      <xdr:colOff>609600</xdr:colOff>
      <xdr:row>62</xdr:row>
      <xdr:rowOff>159022</xdr:rowOff>
    </xdr:to>
    <xdr:sp macro="" textlink="">
      <xdr:nvSpPr>
        <xdr:cNvPr id="338" name="円/楕円 337"/>
        <xdr:cNvSpPr/>
      </xdr:nvSpPr>
      <xdr:spPr>
        <a:xfrm>
          <a:off x="169672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29499</xdr:rowOff>
    </xdr:from>
    <xdr:ext cx="762000" cy="259045"/>
    <xdr:sp macro="" textlink="">
      <xdr:nvSpPr>
        <xdr:cNvPr id="339" name="定員管理の状況該当値テキスト"/>
        <xdr:cNvSpPr txBox="1"/>
      </xdr:nvSpPr>
      <xdr:spPr>
        <a:xfrm>
          <a:off x="17106900" y="1065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145324</xdr:rowOff>
    </xdr:from>
    <xdr:to>
      <xdr:col>23</xdr:col>
      <xdr:colOff>457200</xdr:colOff>
      <xdr:row>63</xdr:row>
      <xdr:rowOff>75474</xdr:rowOff>
    </xdr:to>
    <xdr:sp macro="" textlink="">
      <xdr:nvSpPr>
        <xdr:cNvPr id="340" name="円/楕円 339"/>
        <xdr:cNvSpPr/>
      </xdr:nvSpPr>
      <xdr:spPr>
        <a:xfrm>
          <a:off x="16129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85651</xdr:rowOff>
    </xdr:from>
    <xdr:ext cx="736600" cy="259045"/>
    <xdr:sp macro="" textlink="">
      <xdr:nvSpPr>
        <xdr:cNvPr id="341" name="テキスト ボックス 340"/>
        <xdr:cNvSpPr txBox="1"/>
      </xdr:nvSpPr>
      <xdr:spPr>
        <a:xfrm>
          <a:off x="15798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128088</xdr:rowOff>
    </xdr:from>
    <xdr:to>
      <xdr:col>22</xdr:col>
      <xdr:colOff>254000</xdr:colOff>
      <xdr:row>63</xdr:row>
      <xdr:rowOff>58238</xdr:rowOff>
    </xdr:to>
    <xdr:sp macro="" textlink="">
      <xdr:nvSpPr>
        <xdr:cNvPr id="342" name="円/楕円 341"/>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68415</xdr:rowOff>
    </xdr:from>
    <xdr:ext cx="762000" cy="259045"/>
    <xdr:sp macro="" textlink="">
      <xdr:nvSpPr>
        <xdr:cNvPr id="343" name="テキスト ボックス 342"/>
        <xdr:cNvSpPr txBox="1"/>
      </xdr:nvSpPr>
      <xdr:spPr>
        <a:xfrm>
          <a:off x="14909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4" name="円/楕円 343"/>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13261</xdr:rowOff>
    </xdr:from>
    <xdr:ext cx="762000" cy="259045"/>
    <xdr:sp macro="" textlink="">
      <xdr:nvSpPr>
        <xdr:cNvPr id="345" name="テキスト ボックス 344"/>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91894</xdr:rowOff>
    </xdr:from>
    <xdr:to>
      <xdr:col>19</xdr:col>
      <xdr:colOff>533400</xdr:colOff>
      <xdr:row>63</xdr:row>
      <xdr:rowOff>22044</xdr:rowOff>
    </xdr:to>
    <xdr:sp macro="" textlink="">
      <xdr:nvSpPr>
        <xdr:cNvPr id="346" name="円/楕円 345"/>
        <xdr:cNvSpPr/>
      </xdr:nvSpPr>
      <xdr:spPr>
        <a:xfrm>
          <a:off x="13462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32221</xdr:rowOff>
    </xdr:from>
    <xdr:ext cx="762000" cy="259045"/>
    <xdr:sp macro="" textlink="">
      <xdr:nvSpPr>
        <xdr:cNvPr id="347" name="テキスト ボックス 346"/>
        <xdr:cNvSpPr txBox="1"/>
      </xdr:nvSpPr>
      <xdr:spPr>
        <a:xfrm>
          <a:off x="13131800" y="104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今後も緊急性・必要性を的確に把握し、町債に頼らないよう新規発行の抑制に努める。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12095</xdr:rowOff>
    </xdr:to>
    <xdr:cxnSp macro="">
      <xdr:nvCxnSpPr>
        <xdr:cNvPr id="384" name="直線コネクタ 383"/>
        <xdr:cNvCxnSpPr/>
      </xdr:nvCxnSpPr>
      <xdr:spPr>
        <a:xfrm flipV="1">
          <a:off x="16179800" y="68126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46567</xdr:rowOff>
    </xdr:to>
    <xdr:cxnSp macro="">
      <xdr:nvCxnSpPr>
        <xdr:cNvPr id="387" name="直線コネクタ 386"/>
        <xdr:cNvCxnSpPr/>
      </xdr:nvCxnSpPr>
      <xdr:spPr>
        <a:xfrm flipV="1">
          <a:off x="15290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81038</xdr:rowOff>
    </xdr:to>
    <xdr:cxnSp macro="">
      <xdr:nvCxnSpPr>
        <xdr:cNvPr id="390" name="直線コネクタ 389"/>
        <xdr:cNvCxnSpPr/>
      </xdr:nvCxnSpPr>
      <xdr:spPr>
        <a:xfrm flipV="1">
          <a:off x="14401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81038</xdr:rowOff>
    </xdr:to>
    <xdr:cxnSp macro="">
      <xdr:nvCxnSpPr>
        <xdr:cNvPr id="393" name="直線コネクタ 392"/>
        <xdr:cNvCxnSpPr/>
      </xdr:nvCxnSpPr>
      <xdr:spPr>
        <a:xfrm>
          <a:off x="13512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3" name="円/楕円 402"/>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04"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5" name="円/楕円 404"/>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6" name="テキスト ボックス 405"/>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7" name="円/楕円 406"/>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8" name="テキスト ボックス 40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30238</xdr:rowOff>
    </xdr:from>
    <xdr:to>
      <xdr:col>21</xdr:col>
      <xdr:colOff>50800</xdr:colOff>
      <xdr:row>40</xdr:row>
      <xdr:rowOff>131838</xdr:rowOff>
    </xdr:to>
    <xdr:sp macro="" textlink="">
      <xdr:nvSpPr>
        <xdr:cNvPr id="409" name="円/楕円 408"/>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410" name="テキスト ボックス 409"/>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11" name="円/楕円 410"/>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2" name="テキスト ボックス 411"/>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地方債は、小学校の増改築や公営住宅建設などで増加する見込みであり、将来負担比率に及ぼす影響が出てくる。</a:t>
          </a:r>
          <a:endParaRPr kumimoji="1" lang="en-US" altLang="ja-JP" sz="1300">
            <a:latin typeface="ＭＳ Ｐゴシック"/>
          </a:endParaRPr>
        </a:p>
        <a:p>
          <a:r>
            <a:rPr kumimoji="1" lang="ja-JP" altLang="en-US" sz="1300">
              <a:latin typeface="ＭＳ Ｐゴシック"/>
            </a:rPr>
            <a:t>　引き続き町の長期発展と長期計画を見据えた地方債の発行に努める。また、円滑で効率的な財政運営のために充当可能基金の増額に努める。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47202</xdr:rowOff>
    </xdr:from>
    <xdr:to>
      <xdr:col>24</xdr:col>
      <xdr:colOff>558800</xdr:colOff>
      <xdr:row>17</xdr:row>
      <xdr:rowOff>83397</xdr:rowOff>
    </xdr:to>
    <xdr:cxnSp macro="">
      <xdr:nvCxnSpPr>
        <xdr:cNvPr id="446" name="直線コネクタ 445"/>
        <xdr:cNvCxnSpPr/>
      </xdr:nvCxnSpPr>
      <xdr:spPr>
        <a:xfrm flipV="1">
          <a:off x="16179800" y="296185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7"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150283</xdr:rowOff>
    </xdr:from>
    <xdr:to>
      <xdr:col>23</xdr:col>
      <xdr:colOff>406400</xdr:colOff>
      <xdr:row>17</xdr:row>
      <xdr:rowOff>83397</xdr:rowOff>
    </xdr:to>
    <xdr:cxnSp macro="">
      <xdr:nvCxnSpPr>
        <xdr:cNvPr id="449" name="直線コネクタ 448"/>
        <xdr:cNvCxnSpPr/>
      </xdr:nvCxnSpPr>
      <xdr:spPr>
        <a:xfrm>
          <a:off x="15290800" y="289348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150283</xdr:rowOff>
    </xdr:from>
    <xdr:to>
      <xdr:col>22</xdr:col>
      <xdr:colOff>203200</xdr:colOff>
      <xdr:row>17</xdr:row>
      <xdr:rowOff>127635</xdr:rowOff>
    </xdr:to>
    <xdr:cxnSp macro="">
      <xdr:nvCxnSpPr>
        <xdr:cNvPr id="452" name="直線コネクタ 451"/>
        <xdr:cNvCxnSpPr/>
      </xdr:nvCxnSpPr>
      <xdr:spPr>
        <a:xfrm flipV="1">
          <a:off x="14401800" y="289348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93176</xdr:rowOff>
    </xdr:from>
    <xdr:to>
      <xdr:col>21</xdr:col>
      <xdr:colOff>0</xdr:colOff>
      <xdr:row>17</xdr:row>
      <xdr:rowOff>127635</xdr:rowOff>
    </xdr:to>
    <xdr:cxnSp macro="">
      <xdr:nvCxnSpPr>
        <xdr:cNvPr id="455" name="直線コネクタ 454"/>
        <xdr:cNvCxnSpPr/>
      </xdr:nvCxnSpPr>
      <xdr:spPr>
        <a:xfrm>
          <a:off x="13512800" y="2836376"/>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167852</xdr:rowOff>
    </xdr:from>
    <xdr:to>
      <xdr:col>24</xdr:col>
      <xdr:colOff>609600</xdr:colOff>
      <xdr:row>17</xdr:row>
      <xdr:rowOff>98002</xdr:rowOff>
    </xdr:to>
    <xdr:sp macro="" textlink="">
      <xdr:nvSpPr>
        <xdr:cNvPr id="465" name="円/楕円 464"/>
        <xdr:cNvSpPr/>
      </xdr:nvSpPr>
      <xdr:spPr>
        <a:xfrm>
          <a:off x="169672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139929</xdr:rowOff>
    </xdr:from>
    <xdr:ext cx="762000" cy="259045"/>
    <xdr:sp macro="" textlink="">
      <xdr:nvSpPr>
        <xdr:cNvPr id="466" name="将来負担の状況該当値テキスト"/>
        <xdr:cNvSpPr txBox="1"/>
      </xdr:nvSpPr>
      <xdr:spPr>
        <a:xfrm>
          <a:off x="17106900" y="288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32597</xdr:rowOff>
    </xdr:from>
    <xdr:to>
      <xdr:col>23</xdr:col>
      <xdr:colOff>457200</xdr:colOff>
      <xdr:row>17</xdr:row>
      <xdr:rowOff>134197</xdr:rowOff>
    </xdr:to>
    <xdr:sp macro="" textlink="">
      <xdr:nvSpPr>
        <xdr:cNvPr id="467" name="円/楕円 466"/>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118974</xdr:rowOff>
    </xdr:from>
    <xdr:ext cx="736600" cy="259045"/>
    <xdr:sp macro="" textlink="">
      <xdr:nvSpPr>
        <xdr:cNvPr id="468" name="テキスト ボックス 467"/>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99483</xdr:rowOff>
    </xdr:from>
    <xdr:to>
      <xdr:col>22</xdr:col>
      <xdr:colOff>254000</xdr:colOff>
      <xdr:row>17</xdr:row>
      <xdr:rowOff>29633</xdr:rowOff>
    </xdr:to>
    <xdr:sp macro="" textlink="">
      <xdr:nvSpPr>
        <xdr:cNvPr id="469" name="円/楕円 468"/>
        <xdr:cNvSpPr/>
      </xdr:nvSpPr>
      <xdr:spPr>
        <a:xfrm>
          <a:off x="15240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14410</xdr:rowOff>
    </xdr:from>
    <xdr:ext cx="762000" cy="259045"/>
    <xdr:sp macro="" textlink="">
      <xdr:nvSpPr>
        <xdr:cNvPr id="470" name="テキスト ボックス 469"/>
        <xdr:cNvSpPr txBox="1"/>
      </xdr:nvSpPr>
      <xdr:spPr>
        <a:xfrm>
          <a:off x="14909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76835</xdr:rowOff>
    </xdr:from>
    <xdr:to>
      <xdr:col>21</xdr:col>
      <xdr:colOff>50800</xdr:colOff>
      <xdr:row>18</xdr:row>
      <xdr:rowOff>6985</xdr:rowOff>
    </xdr:to>
    <xdr:sp macro="" textlink="">
      <xdr:nvSpPr>
        <xdr:cNvPr id="471" name="円/楕円 470"/>
        <xdr:cNvSpPr/>
      </xdr:nvSpPr>
      <xdr:spPr>
        <a:xfrm>
          <a:off x="14351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163212</xdr:rowOff>
    </xdr:from>
    <xdr:ext cx="762000" cy="259045"/>
    <xdr:sp macro="" textlink="">
      <xdr:nvSpPr>
        <xdr:cNvPr id="472" name="テキスト ボックス 471"/>
        <xdr:cNvSpPr txBox="1"/>
      </xdr:nvSpPr>
      <xdr:spPr>
        <a:xfrm>
          <a:off x="14020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42376</xdr:rowOff>
    </xdr:from>
    <xdr:to>
      <xdr:col>19</xdr:col>
      <xdr:colOff>533400</xdr:colOff>
      <xdr:row>16</xdr:row>
      <xdr:rowOff>143976</xdr:rowOff>
    </xdr:to>
    <xdr:sp macro="" textlink="">
      <xdr:nvSpPr>
        <xdr:cNvPr id="473" name="円/楕円 472"/>
        <xdr:cNvSpPr/>
      </xdr:nvSpPr>
      <xdr:spPr>
        <a:xfrm>
          <a:off x="13462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154153</xdr:rowOff>
    </xdr:from>
    <xdr:ext cx="762000" cy="259045"/>
    <xdr:sp macro="" textlink="">
      <xdr:nvSpPr>
        <xdr:cNvPr id="474" name="テキスト ボックス 473"/>
        <xdr:cNvSpPr txBox="1"/>
      </xdr:nvSpPr>
      <xdr:spPr>
        <a:xfrm>
          <a:off x="13131800" y="255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「町づくり計画書」に基づき、職員数の削減に努め、計画以上の削減を行っている。</a:t>
          </a:r>
          <a:endParaRPr kumimoji="1" lang="en-US" altLang="ja-JP" sz="1300">
            <a:latin typeface="ＭＳ Ｐゴシック"/>
          </a:endParaRPr>
        </a:p>
        <a:p>
          <a:r>
            <a:rPr kumimoji="1" lang="ja-JP" altLang="en-US" sz="1300">
              <a:latin typeface="ＭＳ Ｐゴシック"/>
            </a:rPr>
            <a:t>　今後も時間外手当の削減や住民との協働推進、職員の能力向上を図り、適正配置に努める。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23586</xdr:rowOff>
    </xdr:from>
    <xdr:to>
      <xdr:col>7</xdr:col>
      <xdr:colOff>15875</xdr:colOff>
      <xdr:row>36</xdr:row>
      <xdr:rowOff>165100</xdr:rowOff>
    </xdr:to>
    <xdr:cxnSp macro="">
      <xdr:nvCxnSpPr>
        <xdr:cNvPr id="68" name="直線コネクタ 67"/>
        <xdr:cNvCxnSpPr/>
      </xdr:nvCxnSpPr>
      <xdr:spPr>
        <a:xfrm flipV="1">
          <a:off x="3987800" y="61957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165100</xdr:rowOff>
    </xdr:to>
    <xdr:cxnSp macro="">
      <xdr:nvCxnSpPr>
        <xdr:cNvPr id="71" name="直線コネクタ 70"/>
        <xdr:cNvCxnSpPr/>
      </xdr:nvCxnSpPr>
      <xdr:spPr>
        <a:xfrm>
          <a:off x="3098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143328</xdr:rowOff>
    </xdr:to>
    <xdr:cxnSp macro="">
      <xdr:nvCxnSpPr>
        <xdr:cNvPr id="74" name="直線コネクタ 73"/>
        <xdr:cNvCxnSpPr/>
      </xdr:nvCxnSpPr>
      <xdr:spPr>
        <a:xfrm flipV="1">
          <a:off x="2209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36</xdr:row>
      <xdr:rowOff>143328</xdr:rowOff>
    </xdr:to>
    <xdr:cxnSp macro="">
      <xdr:nvCxnSpPr>
        <xdr:cNvPr id="77" name="直線コネクタ 76"/>
        <xdr:cNvCxnSpPr/>
      </xdr:nvCxnSpPr>
      <xdr:spPr>
        <a:xfrm>
          <a:off x="1320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7" name="円/楕円 86"/>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160763</xdr:rowOff>
    </xdr:from>
    <xdr:ext cx="762000" cy="259045"/>
    <xdr:sp macro="" textlink="">
      <xdr:nvSpPr>
        <xdr:cNvPr id="88"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91" name="円/楕円 90"/>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2" name="テキスト ボックス 91"/>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3" name="円/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学校や保育園、観光施設等の修繕費がかかっている。ここ数年は類似団体平均を下回っているが、引き続きコスト削減となるように事業の見直しに努める。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31750</xdr:rowOff>
    </xdr:to>
    <xdr:cxnSp macro="">
      <xdr:nvCxnSpPr>
        <xdr:cNvPr id="129" name="直線コネクタ 128"/>
        <xdr:cNvCxnSpPr/>
      </xdr:nvCxnSpPr>
      <xdr:spPr>
        <a:xfrm>
          <a:off x="15671800" y="2895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152400</xdr:rowOff>
    </xdr:to>
    <xdr:cxnSp macro="">
      <xdr:nvCxnSpPr>
        <xdr:cNvPr id="132" name="直線コネクタ 131"/>
        <xdr:cNvCxnSpPr/>
      </xdr:nvCxnSpPr>
      <xdr:spPr>
        <a:xfrm>
          <a:off x="14782800" y="279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50800</xdr:rowOff>
    </xdr:to>
    <xdr:cxnSp macro="">
      <xdr:nvCxnSpPr>
        <xdr:cNvPr id="135" name="直線コネクタ 134"/>
        <xdr:cNvCxnSpPr/>
      </xdr:nvCxnSpPr>
      <xdr:spPr>
        <a:xfrm>
          <a:off x="13893800" y="278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17</xdr:row>
      <xdr:rowOff>44450</xdr:rowOff>
    </xdr:to>
    <xdr:cxnSp macro="">
      <xdr:nvCxnSpPr>
        <xdr:cNvPr id="138" name="直線コネクタ 137"/>
        <xdr:cNvCxnSpPr/>
      </xdr:nvCxnSpPr>
      <xdr:spPr>
        <a:xfrm flipV="1">
          <a:off x="13004800" y="2781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8" name="円/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50" name="円/楕円 149"/>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51" name="テキスト ボックス 15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4" name="円/楕円 153"/>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55" name="テキスト ボックス 154"/>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6" name="円/楕円 155"/>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7" name="テキスト ボックス 156"/>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高齢化率の上昇に伴い、老人福祉に係る扶助費の増加が見込まれる。扶助対象の資格審査等の適正化や見直しを図りながら、現行のサービス水準を維持するように努める。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57</xdr:row>
      <xdr:rowOff>50800</xdr:rowOff>
    </xdr:to>
    <xdr:cxnSp macro="">
      <xdr:nvCxnSpPr>
        <xdr:cNvPr id="190" name="直線コネクタ 189"/>
        <xdr:cNvCxnSpPr/>
      </xdr:nvCxnSpPr>
      <xdr:spPr>
        <a:xfrm flipV="1">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58</xdr:row>
      <xdr:rowOff>12700</xdr:rowOff>
    </xdr:to>
    <xdr:cxnSp macro="">
      <xdr:nvCxnSpPr>
        <xdr:cNvPr id="193" name="直線コネクタ 192"/>
        <xdr:cNvCxnSpPr/>
      </xdr:nvCxnSpPr>
      <xdr:spPr>
        <a:xfrm flipV="1">
          <a:off x="3098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12700</xdr:rowOff>
    </xdr:to>
    <xdr:cxnSp macro="">
      <xdr:nvCxnSpPr>
        <xdr:cNvPr id="196" name="直線コネクタ 195"/>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69850</xdr:rowOff>
    </xdr:to>
    <xdr:cxnSp macro="">
      <xdr:nvCxnSpPr>
        <xdr:cNvPr id="199" name="直線コネクタ 198"/>
        <xdr:cNvCxnSpPr/>
      </xdr:nvCxnSpPr>
      <xdr:spPr>
        <a:xfrm>
          <a:off x="1320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11" name="円/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年により増減が大きいが、冬期間の除排雪経費とそれに伴う町道維持管理が削減困難な経費となっており、類似団体、県平均、全国平均を大きく上回っている。</a:t>
          </a:r>
          <a:endParaRPr kumimoji="1" lang="en-US" altLang="ja-JP" sz="1300">
            <a:latin typeface="ＭＳ Ｐゴシック"/>
          </a:endParaRPr>
        </a:p>
        <a:p>
          <a:r>
            <a:rPr kumimoji="1" lang="ja-JP" altLang="en-US" sz="1300">
              <a:latin typeface="ＭＳ Ｐゴシック"/>
            </a:rPr>
            <a:t>　繰出金は特別会計への繰出金が大半であり、今後も増加が予想される。</a:t>
          </a:r>
          <a:endParaRPr kumimoji="1" lang="en-US" altLang="ja-JP" sz="1300">
            <a:latin typeface="ＭＳ Ｐゴシック"/>
          </a:endParaRPr>
        </a:p>
        <a:p>
          <a:r>
            <a:rPr kumimoji="1" lang="ja-JP" altLang="en-US" sz="1300">
              <a:latin typeface="ＭＳ Ｐゴシック"/>
            </a:rPr>
            <a:t>　特別会計が安定した独立採算となるよう経費削減に努め、保険料や使用料等の適正化を図り、サービス水準の維持に努める。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61</xdr:row>
      <xdr:rowOff>1270</xdr:rowOff>
    </xdr:to>
    <xdr:cxnSp macro="">
      <xdr:nvCxnSpPr>
        <xdr:cNvPr id="251" name="直線コネクタ 250"/>
        <xdr:cNvCxnSpPr/>
      </xdr:nvCxnSpPr>
      <xdr:spPr>
        <a:xfrm flipV="1">
          <a:off x="15671800" y="102387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61</xdr:row>
      <xdr:rowOff>1270</xdr:rowOff>
    </xdr:to>
    <xdr:cxnSp macro="">
      <xdr:nvCxnSpPr>
        <xdr:cNvPr id="254" name="直線コネクタ 253"/>
        <xdr:cNvCxnSpPr/>
      </xdr:nvCxnSpPr>
      <xdr:spPr>
        <a:xfrm>
          <a:off x="14782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153670</xdr:rowOff>
    </xdr:from>
    <xdr:to>
      <xdr:col>21</xdr:col>
      <xdr:colOff>361950</xdr:colOff>
      <xdr:row>60</xdr:row>
      <xdr:rowOff>12700</xdr:rowOff>
    </xdr:to>
    <xdr:cxnSp macro="">
      <xdr:nvCxnSpPr>
        <xdr:cNvPr id="257" name="直線コネクタ 256"/>
        <xdr:cNvCxnSpPr/>
      </xdr:nvCxnSpPr>
      <xdr:spPr>
        <a:xfrm>
          <a:off x="13893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111760</xdr:rowOff>
    </xdr:to>
    <xdr:cxnSp macro="">
      <xdr:nvCxnSpPr>
        <xdr:cNvPr id="260" name="直線コネクタ 259"/>
        <xdr:cNvCxnSpPr/>
      </xdr:nvCxnSpPr>
      <xdr:spPr>
        <a:xfrm flipV="1">
          <a:off x="13004800" y="10269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70" name="円/楕円 269"/>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152417</xdr:rowOff>
    </xdr:from>
    <xdr:ext cx="762000" cy="259045"/>
    <xdr:sp macro="" textlink="">
      <xdr:nvSpPr>
        <xdr:cNvPr id="271" name="その他該当値テキスト"/>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121920</xdr:rowOff>
    </xdr:from>
    <xdr:to>
      <xdr:col>22</xdr:col>
      <xdr:colOff>615950</xdr:colOff>
      <xdr:row>61</xdr:row>
      <xdr:rowOff>52070</xdr:rowOff>
    </xdr:to>
    <xdr:sp macro="" textlink="">
      <xdr:nvSpPr>
        <xdr:cNvPr id="272" name="円/楕円 271"/>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36847</xdr:rowOff>
    </xdr:from>
    <xdr:ext cx="736600" cy="259045"/>
    <xdr:sp macro="" textlink="">
      <xdr:nvSpPr>
        <xdr:cNvPr id="273" name="テキスト ボックス 272"/>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4" name="円/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102870</xdr:rowOff>
    </xdr:from>
    <xdr:to>
      <xdr:col>20</xdr:col>
      <xdr:colOff>209550</xdr:colOff>
      <xdr:row>60</xdr:row>
      <xdr:rowOff>33020</xdr:rowOff>
    </xdr:to>
    <xdr:sp macro="" textlink="">
      <xdr:nvSpPr>
        <xdr:cNvPr id="276" name="円/楕円 275"/>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17797</xdr:rowOff>
    </xdr:from>
    <xdr:ext cx="762000" cy="259045"/>
    <xdr:sp macro="" textlink="">
      <xdr:nvSpPr>
        <xdr:cNvPr id="277" name="テキスト ボックス 276"/>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60960</xdr:rowOff>
    </xdr:from>
    <xdr:to>
      <xdr:col>19</xdr:col>
      <xdr:colOff>6350</xdr:colOff>
      <xdr:row>60</xdr:row>
      <xdr:rowOff>162560</xdr:rowOff>
    </xdr:to>
    <xdr:sp macro="" textlink="">
      <xdr:nvSpPr>
        <xdr:cNvPr id="278" name="円/楕円 277"/>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147337</xdr:rowOff>
    </xdr:from>
    <xdr:ext cx="762000" cy="259045"/>
    <xdr:sp macro="" textlink="">
      <xdr:nvSpPr>
        <xdr:cNvPr id="279" name="テキスト ボックス 278"/>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消防関係、町立津南病院への補助金が多額となっている。津南病院の経営改善が長年の懸念事項であり、一部事務組合への負担金についても引き続き見直しを継続し、経費削減に努める。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39370</xdr:rowOff>
    </xdr:to>
    <xdr:cxnSp macro="">
      <xdr:nvCxnSpPr>
        <xdr:cNvPr id="312" name="直線コネクタ 311"/>
        <xdr:cNvCxnSpPr/>
      </xdr:nvCxnSpPr>
      <xdr:spPr>
        <a:xfrm flipV="1">
          <a:off x="15671800" y="599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39370</xdr:rowOff>
    </xdr:from>
    <xdr:to>
      <xdr:col>22</xdr:col>
      <xdr:colOff>565150</xdr:colOff>
      <xdr:row>36</xdr:row>
      <xdr:rowOff>58420</xdr:rowOff>
    </xdr:to>
    <xdr:cxnSp macro="">
      <xdr:nvCxnSpPr>
        <xdr:cNvPr id="315" name="直線コネクタ 314"/>
        <xdr:cNvCxnSpPr/>
      </xdr:nvCxnSpPr>
      <xdr:spPr>
        <a:xfrm flipV="1">
          <a:off x="14782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119380</xdr:rowOff>
    </xdr:to>
    <xdr:cxnSp macro="">
      <xdr:nvCxnSpPr>
        <xdr:cNvPr id="318" name="直線コネクタ 317"/>
        <xdr:cNvCxnSpPr/>
      </xdr:nvCxnSpPr>
      <xdr:spPr>
        <a:xfrm flipV="1">
          <a:off x="13893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36</xdr:row>
      <xdr:rowOff>149860</xdr:rowOff>
    </xdr:to>
    <xdr:cxnSp macro="">
      <xdr:nvCxnSpPr>
        <xdr:cNvPr id="321" name="直線コネクタ 320"/>
        <xdr:cNvCxnSpPr/>
      </xdr:nvCxnSpPr>
      <xdr:spPr>
        <a:xfrm flipV="1">
          <a:off x="13004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160020</xdr:rowOff>
    </xdr:from>
    <xdr:to>
      <xdr:col>22</xdr:col>
      <xdr:colOff>615950</xdr:colOff>
      <xdr:row>35</xdr:row>
      <xdr:rowOff>90170</xdr:rowOff>
    </xdr:to>
    <xdr:sp macro="" textlink="">
      <xdr:nvSpPr>
        <xdr:cNvPr id="333" name="円/楕円 332"/>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100347</xdr:rowOff>
    </xdr:from>
    <xdr:ext cx="736600" cy="259045"/>
    <xdr:sp macro="" textlink="">
      <xdr:nvSpPr>
        <xdr:cNvPr id="334" name="テキスト ボックス 333"/>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5" name="円/楕円 33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6" name="テキスト ボックス 335"/>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7" name="円/楕円 336"/>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38" name="テキスト ボックス 337"/>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9" name="円/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類似団体、県平均、全国平均を大きく下回っているが、今後、小学校の増改築や公営住宅建設により増加すると見込まれる。</a:t>
          </a:r>
          <a:endParaRPr kumimoji="1" lang="en-US" altLang="ja-JP" sz="1300">
            <a:latin typeface="ＭＳ Ｐゴシック"/>
          </a:endParaRPr>
        </a:p>
        <a:p>
          <a:r>
            <a:rPr kumimoji="1" lang="ja-JP" altLang="en-US" sz="1300">
              <a:latin typeface="ＭＳ Ｐゴシック"/>
            </a:rPr>
            <a:t>　また過疎対策事業債の借入が予想されるが、有利債の活用等、中長期的な視点で健全な財政運営に努める。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40132</xdr:rowOff>
    </xdr:to>
    <xdr:cxnSp macro="">
      <xdr:nvCxnSpPr>
        <xdr:cNvPr id="370" name="直線コネクタ 369"/>
        <xdr:cNvCxnSpPr/>
      </xdr:nvCxnSpPr>
      <xdr:spPr>
        <a:xfrm flipV="1">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40132</xdr:rowOff>
    </xdr:to>
    <xdr:cxnSp macro="">
      <xdr:nvCxnSpPr>
        <xdr:cNvPr id="373" name="直線コネクタ 372"/>
        <xdr:cNvCxnSpPr/>
      </xdr:nvCxnSpPr>
      <xdr:spPr>
        <a:xfrm>
          <a:off x="3098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26415</xdr:rowOff>
    </xdr:to>
    <xdr:cxnSp macro="">
      <xdr:nvCxnSpPr>
        <xdr:cNvPr id="376" name="直線コネクタ 375"/>
        <xdr:cNvCxnSpPr/>
      </xdr:nvCxnSpPr>
      <xdr:spPr>
        <a:xfrm>
          <a:off x="2209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26415</xdr:rowOff>
    </xdr:to>
    <xdr:cxnSp macro="">
      <xdr:nvCxnSpPr>
        <xdr:cNvPr id="379" name="直線コネクタ 378"/>
        <xdr:cNvCxnSpPr/>
      </xdr:nvCxnSpPr>
      <xdr:spPr>
        <a:xfrm>
          <a:off x="1320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9" name="円/楕円 388"/>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90"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91" name="円/楕円 390"/>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92" name="テキスト ボックス 391"/>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93" name="円/楕円 392"/>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94" name="テキスト ボックス 393"/>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95" name="円/楕円 39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96" name="テキスト ボックス 39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97" name="円/楕円 396"/>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98" name="テキスト ボックス 397"/>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維持補修費の大半は除排雪経費で、その年の気候により経費の増減はあるが、削減は困難な経費である。</a:t>
          </a:r>
          <a:endParaRPr kumimoji="1" lang="en-US" altLang="ja-JP" sz="1300">
            <a:latin typeface="ＭＳ Ｐゴシック"/>
          </a:endParaRPr>
        </a:p>
        <a:p>
          <a:r>
            <a:rPr kumimoji="1" lang="ja-JP" altLang="en-US" sz="1300">
              <a:latin typeface="ＭＳ Ｐゴシック"/>
            </a:rPr>
            <a:t>　人件費は引き続き適正配置に努める。</a:t>
          </a:r>
          <a:endParaRPr kumimoji="1" lang="en-US" altLang="ja-JP" sz="1300">
            <a:latin typeface="ＭＳ Ｐゴシック"/>
          </a:endParaRPr>
        </a:p>
        <a:p>
          <a:r>
            <a:rPr kumimoji="1" lang="ja-JP" altLang="en-US" sz="1300">
              <a:latin typeface="ＭＳ Ｐゴシック"/>
            </a:rPr>
            <a:t>　補助費は消防関係、ごみ・し尿など一部事務組合への負担金と、町立津南病院への運営費補助金が多額となっており経営改善が必須である。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90424</xdr:rowOff>
    </xdr:to>
    <xdr:cxnSp macro="">
      <xdr:nvCxnSpPr>
        <xdr:cNvPr id="429" name="直線コネクタ 428"/>
        <xdr:cNvCxnSpPr/>
      </xdr:nvCxnSpPr>
      <xdr:spPr>
        <a:xfrm flipV="1">
          <a:off x="15671800" y="1322578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90424</xdr:rowOff>
    </xdr:to>
    <xdr:cxnSp macro="">
      <xdr:nvCxnSpPr>
        <xdr:cNvPr id="432" name="直線コネクタ 431"/>
        <xdr:cNvCxnSpPr/>
      </xdr:nvCxnSpPr>
      <xdr:spPr>
        <a:xfrm>
          <a:off x="14782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81280</xdr:rowOff>
    </xdr:to>
    <xdr:cxnSp macro="">
      <xdr:nvCxnSpPr>
        <xdr:cNvPr id="435" name="直線コネクタ 434"/>
        <xdr:cNvCxnSpPr/>
      </xdr:nvCxnSpPr>
      <xdr:spPr>
        <a:xfrm flipV="1">
          <a:off x="13893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37846</xdr:rowOff>
    </xdr:to>
    <xdr:cxnSp macro="">
      <xdr:nvCxnSpPr>
        <xdr:cNvPr id="438" name="直線コネクタ 437"/>
        <xdr:cNvCxnSpPr/>
      </xdr:nvCxnSpPr>
      <xdr:spPr>
        <a:xfrm flipV="1">
          <a:off x="13004800" y="13454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8" name="円/楕円 44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49"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39624</xdr:rowOff>
    </xdr:from>
    <xdr:to>
      <xdr:col>22</xdr:col>
      <xdr:colOff>615950</xdr:colOff>
      <xdr:row>78</xdr:row>
      <xdr:rowOff>141224</xdr:rowOff>
    </xdr:to>
    <xdr:sp macro="" textlink="">
      <xdr:nvSpPr>
        <xdr:cNvPr id="450" name="円/楕円 449"/>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126001</xdr:rowOff>
    </xdr:from>
    <xdr:ext cx="736600" cy="259045"/>
    <xdr:sp macro="" textlink="">
      <xdr:nvSpPr>
        <xdr:cNvPr id="451" name="テキスト ボックス 450"/>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2" name="円/楕円 45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3" name="テキスト ボックス 452"/>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4" name="円/楕円 453"/>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5" name="テキスト ボックス 454"/>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158496</xdr:rowOff>
    </xdr:from>
    <xdr:to>
      <xdr:col>19</xdr:col>
      <xdr:colOff>6350</xdr:colOff>
      <xdr:row>79</xdr:row>
      <xdr:rowOff>88646</xdr:rowOff>
    </xdr:to>
    <xdr:sp macro="" textlink="">
      <xdr:nvSpPr>
        <xdr:cNvPr id="456" name="円/楕円 455"/>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73423</xdr:rowOff>
    </xdr:from>
    <xdr:ext cx="762000" cy="259045"/>
    <xdr:sp macro="" textlink="">
      <xdr:nvSpPr>
        <xdr:cNvPr id="457" name="テキスト ボックス 456"/>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新潟県津南町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52563</xdr:rowOff>
    </xdr:from>
    <xdr:to>
      <xdr:col>4</xdr:col>
      <xdr:colOff>1117600</xdr:colOff>
      <xdr:row>17</xdr:row>
      <xdr:rowOff>78145</xdr:rowOff>
    </xdr:to>
    <xdr:cxnSp macro="">
      <xdr:nvCxnSpPr>
        <xdr:cNvPr id="52" name="直線コネクタ 51"/>
        <xdr:cNvCxnSpPr/>
      </xdr:nvCxnSpPr>
      <xdr:spPr bwMode="auto">
        <a:xfrm>
          <a:off x="5003800" y="3014838"/>
          <a:ext cx="647700" cy="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52563</xdr:rowOff>
    </xdr:from>
    <xdr:to>
      <xdr:col>4</xdr:col>
      <xdr:colOff>469900</xdr:colOff>
      <xdr:row>17</xdr:row>
      <xdr:rowOff>61871</xdr:rowOff>
    </xdr:to>
    <xdr:cxnSp macro="">
      <xdr:nvCxnSpPr>
        <xdr:cNvPr id="55" name="直線コネクタ 54"/>
        <xdr:cNvCxnSpPr/>
      </xdr:nvCxnSpPr>
      <xdr:spPr bwMode="auto">
        <a:xfrm flipV="1">
          <a:off x="4305300" y="3014838"/>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61871</xdr:rowOff>
    </xdr:from>
    <xdr:to>
      <xdr:col>3</xdr:col>
      <xdr:colOff>904875</xdr:colOff>
      <xdr:row>17</xdr:row>
      <xdr:rowOff>74389</xdr:rowOff>
    </xdr:to>
    <xdr:cxnSp macro="">
      <xdr:nvCxnSpPr>
        <xdr:cNvPr id="58" name="直線コネクタ 57"/>
        <xdr:cNvCxnSpPr/>
      </xdr:nvCxnSpPr>
      <xdr:spPr bwMode="auto">
        <a:xfrm flipV="1">
          <a:off x="3606800" y="3024146"/>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45706</xdr:rowOff>
    </xdr:from>
    <xdr:to>
      <xdr:col>3</xdr:col>
      <xdr:colOff>206375</xdr:colOff>
      <xdr:row>17</xdr:row>
      <xdr:rowOff>74389</xdr:rowOff>
    </xdr:to>
    <xdr:cxnSp macro="">
      <xdr:nvCxnSpPr>
        <xdr:cNvPr id="61" name="直線コネクタ 60"/>
        <xdr:cNvCxnSpPr/>
      </xdr:nvCxnSpPr>
      <xdr:spPr bwMode="auto">
        <a:xfrm>
          <a:off x="2908300" y="3007981"/>
          <a:ext cx="698500" cy="2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27345</xdr:rowOff>
    </xdr:from>
    <xdr:to>
      <xdr:col>5</xdr:col>
      <xdr:colOff>34925</xdr:colOff>
      <xdr:row>17</xdr:row>
      <xdr:rowOff>128945</xdr:rowOff>
    </xdr:to>
    <xdr:sp macro="" textlink="">
      <xdr:nvSpPr>
        <xdr:cNvPr id="71" name="円/楕円 70"/>
        <xdr:cNvSpPr/>
      </xdr:nvSpPr>
      <xdr:spPr bwMode="auto">
        <a:xfrm>
          <a:off x="5600700" y="29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170872</xdr:rowOff>
    </xdr:from>
    <xdr:ext cx="762000" cy="259045"/>
    <xdr:sp macro="" textlink="">
      <xdr:nvSpPr>
        <xdr:cNvPr id="72" name="人口1人当たり決算額の推移該当値テキスト130"/>
        <xdr:cNvSpPr txBox="1"/>
      </xdr:nvSpPr>
      <xdr:spPr>
        <a:xfrm>
          <a:off x="5740400" y="296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1763</xdr:rowOff>
    </xdr:from>
    <xdr:to>
      <xdr:col>4</xdr:col>
      <xdr:colOff>520700</xdr:colOff>
      <xdr:row>17</xdr:row>
      <xdr:rowOff>103363</xdr:rowOff>
    </xdr:to>
    <xdr:sp macro="" textlink="">
      <xdr:nvSpPr>
        <xdr:cNvPr id="73" name="円/楕円 72"/>
        <xdr:cNvSpPr/>
      </xdr:nvSpPr>
      <xdr:spPr bwMode="auto">
        <a:xfrm>
          <a:off x="4953000" y="29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88140</xdr:rowOff>
    </xdr:from>
    <xdr:ext cx="736600" cy="259045"/>
    <xdr:sp macro="" textlink="">
      <xdr:nvSpPr>
        <xdr:cNvPr id="74" name="テキスト ボックス 73"/>
        <xdr:cNvSpPr txBox="1"/>
      </xdr:nvSpPr>
      <xdr:spPr>
        <a:xfrm>
          <a:off x="4622800" y="30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11071</xdr:rowOff>
    </xdr:from>
    <xdr:to>
      <xdr:col>3</xdr:col>
      <xdr:colOff>955675</xdr:colOff>
      <xdr:row>17</xdr:row>
      <xdr:rowOff>112671</xdr:rowOff>
    </xdr:to>
    <xdr:sp macro="" textlink="">
      <xdr:nvSpPr>
        <xdr:cNvPr id="75" name="円/楕円 74"/>
        <xdr:cNvSpPr/>
      </xdr:nvSpPr>
      <xdr:spPr bwMode="auto">
        <a:xfrm>
          <a:off x="4254500" y="297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97448</xdr:rowOff>
    </xdr:from>
    <xdr:ext cx="762000" cy="259045"/>
    <xdr:sp macro="" textlink="">
      <xdr:nvSpPr>
        <xdr:cNvPr id="76" name="テキスト ボックス 75"/>
        <xdr:cNvSpPr txBox="1"/>
      </xdr:nvSpPr>
      <xdr:spPr>
        <a:xfrm>
          <a:off x="3924300" y="305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23589</xdr:rowOff>
    </xdr:from>
    <xdr:to>
      <xdr:col>3</xdr:col>
      <xdr:colOff>257175</xdr:colOff>
      <xdr:row>17</xdr:row>
      <xdr:rowOff>125189</xdr:rowOff>
    </xdr:to>
    <xdr:sp macro="" textlink="">
      <xdr:nvSpPr>
        <xdr:cNvPr id="77" name="円/楕円 76"/>
        <xdr:cNvSpPr/>
      </xdr:nvSpPr>
      <xdr:spPr bwMode="auto">
        <a:xfrm>
          <a:off x="3556000" y="298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109966</xdr:rowOff>
    </xdr:from>
    <xdr:ext cx="762000" cy="259045"/>
    <xdr:sp macro="" textlink="">
      <xdr:nvSpPr>
        <xdr:cNvPr id="78" name="テキスト ボックス 77"/>
        <xdr:cNvSpPr txBox="1"/>
      </xdr:nvSpPr>
      <xdr:spPr>
        <a:xfrm>
          <a:off x="3225800" y="307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166356</xdr:rowOff>
    </xdr:from>
    <xdr:to>
      <xdr:col>2</xdr:col>
      <xdr:colOff>692150</xdr:colOff>
      <xdr:row>17</xdr:row>
      <xdr:rowOff>96506</xdr:rowOff>
    </xdr:to>
    <xdr:sp macro="" textlink="">
      <xdr:nvSpPr>
        <xdr:cNvPr id="79" name="円/楕円 78"/>
        <xdr:cNvSpPr/>
      </xdr:nvSpPr>
      <xdr:spPr bwMode="auto">
        <a:xfrm>
          <a:off x="2857500" y="29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81283</xdr:rowOff>
    </xdr:from>
    <xdr:ext cx="762000" cy="259045"/>
    <xdr:sp macro="" textlink="">
      <xdr:nvSpPr>
        <xdr:cNvPr id="80" name="テキスト ボックス 79"/>
        <xdr:cNvSpPr txBox="1"/>
      </xdr:nvSpPr>
      <xdr:spPr>
        <a:xfrm>
          <a:off x="2527300" y="3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340113</xdr:rowOff>
    </xdr:from>
    <xdr:to>
      <xdr:col>4</xdr:col>
      <xdr:colOff>1117600</xdr:colOff>
      <xdr:row>36</xdr:row>
      <xdr:rowOff>3289</xdr:rowOff>
    </xdr:to>
    <xdr:cxnSp macro="">
      <xdr:nvCxnSpPr>
        <xdr:cNvPr id="114" name="直線コネクタ 113"/>
        <xdr:cNvCxnSpPr/>
      </xdr:nvCxnSpPr>
      <xdr:spPr bwMode="auto">
        <a:xfrm flipV="1">
          <a:off x="5003800" y="6950463"/>
          <a:ext cx="647700" cy="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298259</xdr:rowOff>
    </xdr:from>
    <xdr:to>
      <xdr:col>4</xdr:col>
      <xdr:colOff>469900</xdr:colOff>
      <xdr:row>36</xdr:row>
      <xdr:rowOff>3289</xdr:rowOff>
    </xdr:to>
    <xdr:cxnSp macro="">
      <xdr:nvCxnSpPr>
        <xdr:cNvPr id="117" name="直線コネクタ 116"/>
        <xdr:cNvCxnSpPr/>
      </xdr:nvCxnSpPr>
      <xdr:spPr bwMode="auto">
        <a:xfrm>
          <a:off x="4305300" y="6908609"/>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297097</xdr:rowOff>
    </xdr:from>
    <xdr:to>
      <xdr:col>3</xdr:col>
      <xdr:colOff>904875</xdr:colOff>
      <xdr:row>35</xdr:row>
      <xdr:rowOff>298259</xdr:rowOff>
    </xdr:to>
    <xdr:cxnSp macro="">
      <xdr:nvCxnSpPr>
        <xdr:cNvPr id="120" name="直線コネクタ 119"/>
        <xdr:cNvCxnSpPr/>
      </xdr:nvCxnSpPr>
      <xdr:spPr bwMode="auto">
        <a:xfrm>
          <a:off x="3606800" y="6907447"/>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297097</xdr:rowOff>
    </xdr:from>
    <xdr:to>
      <xdr:col>3</xdr:col>
      <xdr:colOff>206375</xdr:colOff>
      <xdr:row>35</xdr:row>
      <xdr:rowOff>299593</xdr:rowOff>
    </xdr:to>
    <xdr:cxnSp macro="">
      <xdr:nvCxnSpPr>
        <xdr:cNvPr id="123" name="直線コネクタ 122"/>
        <xdr:cNvCxnSpPr/>
      </xdr:nvCxnSpPr>
      <xdr:spPr bwMode="auto">
        <a:xfrm flipV="1">
          <a:off x="2908300" y="6907447"/>
          <a:ext cx="698500" cy="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289313</xdr:rowOff>
    </xdr:from>
    <xdr:to>
      <xdr:col>5</xdr:col>
      <xdr:colOff>34925</xdr:colOff>
      <xdr:row>36</xdr:row>
      <xdr:rowOff>48013</xdr:rowOff>
    </xdr:to>
    <xdr:sp macro="" textlink="">
      <xdr:nvSpPr>
        <xdr:cNvPr id="133" name="円/楕円 132"/>
        <xdr:cNvSpPr/>
      </xdr:nvSpPr>
      <xdr:spPr bwMode="auto">
        <a:xfrm>
          <a:off x="5600700" y="689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261390</xdr:rowOff>
    </xdr:from>
    <xdr:ext cx="762000" cy="259045"/>
    <xdr:sp macro="" textlink="">
      <xdr:nvSpPr>
        <xdr:cNvPr id="134" name="人口1人当たり決算額の推移該当値テキスト445"/>
        <xdr:cNvSpPr txBox="1"/>
      </xdr:nvSpPr>
      <xdr:spPr>
        <a:xfrm>
          <a:off x="5740400" y="68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295389</xdr:rowOff>
    </xdr:from>
    <xdr:to>
      <xdr:col>4</xdr:col>
      <xdr:colOff>520700</xdr:colOff>
      <xdr:row>36</xdr:row>
      <xdr:rowOff>54089</xdr:rowOff>
    </xdr:to>
    <xdr:sp macro="" textlink="">
      <xdr:nvSpPr>
        <xdr:cNvPr id="135" name="円/楕円 134"/>
        <xdr:cNvSpPr/>
      </xdr:nvSpPr>
      <xdr:spPr bwMode="auto">
        <a:xfrm>
          <a:off x="4953000" y="690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38866</xdr:rowOff>
    </xdr:from>
    <xdr:ext cx="736600" cy="259045"/>
    <xdr:sp macro="" textlink="">
      <xdr:nvSpPr>
        <xdr:cNvPr id="136" name="テキスト ボックス 135"/>
        <xdr:cNvSpPr txBox="1"/>
      </xdr:nvSpPr>
      <xdr:spPr>
        <a:xfrm>
          <a:off x="4622800" y="699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247459</xdr:rowOff>
    </xdr:from>
    <xdr:to>
      <xdr:col>3</xdr:col>
      <xdr:colOff>955675</xdr:colOff>
      <xdr:row>36</xdr:row>
      <xdr:rowOff>6159</xdr:rowOff>
    </xdr:to>
    <xdr:sp macro="" textlink="">
      <xdr:nvSpPr>
        <xdr:cNvPr id="137" name="円/楕円 136"/>
        <xdr:cNvSpPr/>
      </xdr:nvSpPr>
      <xdr:spPr bwMode="auto">
        <a:xfrm>
          <a:off x="42545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333836</xdr:rowOff>
    </xdr:from>
    <xdr:ext cx="762000" cy="259045"/>
    <xdr:sp macro="" textlink="">
      <xdr:nvSpPr>
        <xdr:cNvPr id="138" name="テキスト ボックス 137"/>
        <xdr:cNvSpPr txBox="1"/>
      </xdr:nvSpPr>
      <xdr:spPr>
        <a:xfrm>
          <a:off x="3924300" y="694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246297</xdr:rowOff>
    </xdr:from>
    <xdr:to>
      <xdr:col>3</xdr:col>
      <xdr:colOff>257175</xdr:colOff>
      <xdr:row>36</xdr:row>
      <xdr:rowOff>4997</xdr:rowOff>
    </xdr:to>
    <xdr:sp macro="" textlink="">
      <xdr:nvSpPr>
        <xdr:cNvPr id="139" name="円/楕円 138"/>
        <xdr:cNvSpPr/>
      </xdr:nvSpPr>
      <xdr:spPr bwMode="auto">
        <a:xfrm>
          <a:off x="3556000" y="68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332674</xdr:rowOff>
    </xdr:from>
    <xdr:ext cx="762000" cy="259045"/>
    <xdr:sp macro="" textlink="">
      <xdr:nvSpPr>
        <xdr:cNvPr id="140" name="テキスト ボックス 139"/>
        <xdr:cNvSpPr txBox="1"/>
      </xdr:nvSpPr>
      <xdr:spPr>
        <a:xfrm>
          <a:off x="3225800" y="69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248793</xdr:rowOff>
    </xdr:from>
    <xdr:to>
      <xdr:col>2</xdr:col>
      <xdr:colOff>692150</xdr:colOff>
      <xdr:row>36</xdr:row>
      <xdr:rowOff>7493</xdr:rowOff>
    </xdr:to>
    <xdr:sp macro="" textlink="">
      <xdr:nvSpPr>
        <xdr:cNvPr id="141" name="円/楕円 140"/>
        <xdr:cNvSpPr/>
      </xdr:nvSpPr>
      <xdr:spPr bwMode="auto">
        <a:xfrm>
          <a:off x="2857500" y="685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335170</xdr:rowOff>
    </xdr:from>
    <xdr:ext cx="762000" cy="259045"/>
    <xdr:sp macro="" textlink="">
      <xdr:nvSpPr>
        <xdr:cNvPr id="142" name="テキスト ボックス 141"/>
        <xdr:cNvSpPr txBox="1"/>
      </xdr:nvSpPr>
      <xdr:spPr>
        <a:xfrm>
          <a:off x="2527300" y="69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140761</xdr:rowOff>
    </xdr:from>
    <xdr:to>
      <xdr:col>6</xdr:col>
      <xdr:colOff>511175</xdr:colOff>
      <xdr:row>34</xdr:row>
      <xdr:rowOff>147766</xdr:rowOff>
    </xdr:to>
    <xdr:cxnSp macro="">
      <xdr:nvCxnSpPr>
        <xdr:cNvPr id="63" name="直線コネクタ 62"/>
        <xdr:cNvCxnSpPr/>
      </xdr:nvCxnSpPr>
      <xdr:spPr>
        <a:xfrm flipV="1">
          <a:off x="3797300" y="5970061"/>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147766</xdr:rowOff>
    </xdr:from>
    <xdr:to>
      <xdr:col>5</xdr:col>
      <xdr:colOff>358775</xdr:colOff>
      <xdr:row>35</xdr:row>
      <xdr:rowOff>63593</xdr:rowOff>
    </xdr:to>
    <xdr:cxnSp macro="">
      <xdr:nvCxnSpPr>
        <xdr:cNvPr id="66" name="直線コネクタ 65"/>
        <xdr:cNvCxnSpPr/>
      </xdr:nvCxnSpPr>
      <xdr:spPr>
        <a:xfrm flipV="1">
          <a:off x="2908300" y="5977066"/>
          <a:ext cx="889000" cy="8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53485</xdr:rowOff>
    </xdr:from>
    <xdr:to>
      <xdr:col>4</xdr:col>
      <xdr:colOff>155575</xdr:colOff>
      <xdr:row>35</xdr:row>
      <xdr:rowOff>63593</xdr:rowOff>
    </xdr:to>
    <xdr:cxnSp macro="">
      <xdr:nvCxnSpPr>
        <xdr:cNvPr id="69" name="直線コネクタ 68"/>
        <xdr:cNvCxnSpPr/>
      </xdr:nvCxnSpPr>
      <xdr:spPr>
        <a:xfrm>
          <a:off x="2019300" y="6054235"/>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48603</xdr:rowOff>
    </xdr:from>
    <xdr:to>
      <xdr:col>2</xdr:col>
      <xdr:colOff>638175</xdr:colOff>
      <xdr:row>35</xdr:row>
      <xdr:rowOff>53485</xdr:rowOff>
    </xdr:to>
    <xdr:cxnSp macro="">
      <xdr:nvCxnSpPr>
        <xdr:cNvPr id="72" name="直線コネクタ 71"/>
        <xdr:cNvCxnSpPr/>
      </xdr:nvCxnSpPr>
      <xdr:spPr>
        <a:xfrm>
          <a:off x="1130300" y="6049353"/>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89961</xdr:rowOff>
    </xdr:from>
    <xdr:to>
      <xdr:col>6</xdr:col>
      <xdr:colOff>561975</xdr:colOff>
      <xdr:row>35</xdr:row>
      <xdr:rowOff>20111</xdr:rowOff>
    </xdr:to>
    <xdr:sp macro="" textlink="">
      <xdr:nvSpPr>
        <xdr:cNvPr id="82" name="円/楕円 81"/>
        <xdr:cNvSpPr/>
      </xdr:nvSpPr>
      <xdr:spPr>
        <a:xfrm>
          <a:off x="4584700" y="5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68388</xdr:rowOff>
    </xdr:from>
    <xdr:ext cx="534377" cy="259045"/>
    <xdr:sp macro="" textlink="">
      <xdr:nvSpPr>
        <xdr:cNvPr id="83" name="人件費該当値テキスト"/>
        <xdr:cNvSpPr txBox="1"/>
      </xdr:nvSpPr>
      <xdr:spPr>
        <a:xfrm>
          <a:off x="4686300" y="58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96966</xdr:rowOff>
    </xdr:from>
    <xdr:to>
      <xdr:col>5</xdr:col>
      <xdr:colOff>409575</xdr:colOff>
      <xdr:row>35</xdr:row>
      <xdr:rowOff>27116</xdr:rowOff>
    </xdr:to>
    <xdr:sp macro="" textlink="">
      <xdr:nvSpPr>
        <xdr:cNvPr id="84" name="円/楕円 83"/>
        <xdr:cNvSpPr/>
      </xdr:nvSpPr>
      <xdr:spPr>
        <a:xfrm>
          <a:off x="3746500" y="59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18243</xdr:rowOff>
    </xdr:from>
    <xdr:ext cx="534377" cy="259045"/>
    <xdr:sp macro="" textlink="">
      <xdr:nvSpPr>
        <xdr:cNvPr id="85" name="テキスト ボックス 84"/>
        <xdr:cNvSpPr txBox="1"/>
      </xdr:nvSpPr>
      <xdr:spPr>
        <a:xfrm>
          <a:off x="3530111" y="60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12793</xdr:rowOff>
    </xdr:from>
    <xdr:to>
      <xdr:col>4</xdr:col>
      <xdr:colOff>206375</xdr:colOff>
      <xdr:row>35</xdr:row>
      <xdr:rowOff>114393</xdr:rowOff>
    </xdr:to>
    <xdr:sp macro="" textlink="">
      <xdr:nvSpPr>
        <xdr:cNvPr id="86" name="円/楕円 85"/>
        <xdr:cNvSpPr/>
      </xdr:nvSpPr>
      <xdr:spPr>
        <a:xfrm>
          <a:off x="2857500" y="6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105520</xdr:rowOff>
    </xdr:from>
    <xdr:ext cx="534377" cy="259045"/>
    <xdr:sp macro="" textlink="">
      <xdr:nvSpPr>
        <xdr:cNvPr id="87" name="テキスト ボックス 86"/>
        <xdr:cNvSpPr txBox="1"/>
      </xdr:nvSpPr>
      <xdr:spPr>
        <a:xfrm>
          <a:off x="2641111" y="61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2685</xdr:rowOff>
    </xdr:from>
    <xdr:to>
      <xdr:col>3</xdr:col>
      <xdr:colOff>3175</xdr:colOff>
      <xdr:row>35</xdr:row>
      <xdr:rowOff>104285</xdr:rowOff>
    </xdr:to>
    <xdr:sp macro="" textlink="">
      <xdr:nvSpPr>
        <xdr:cNvPr id="88" name="円/楕円 87"/>
        <xdr:cNvSpPr/>
      </xdr:nvSpPr>
      <xdr:spPr>
        <a:xfrm>
          <a:off x="1968500" y="60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95412</xdr:rowOff>
    </xdr:from>
    <xdr:ext cx="534377" cy="259045"/>
    <xdr:sp macro="" textlink="">
      <xdr:nvSpPr>
        <xdr:cNvPr id="89" name="テキスト ボックス 88"/>
        <xdr:cNvSpPr txBox="1"/>
      </xdr:nvSpPr>
      <xdr:spPr>
        <a:xfrm>
          <a:off x="1752111" y="60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169253</xdr:rowOff>
    </xdr:from>
    <xdr:to>
      <xdr:col>1</xdr:col>
      <xdr:colOff>485775</xdr:colOff>
      <xdr:row>35</xdr:row>
      <xdr:rowOff>99403</xdr:rowOff>
    </xdr:to>
    <xdr:sp macro="" textlink="">
      <xdr:nvSpPr>
        <xdr:cNvPr id="90" name="円/楕円 89"/>
        <xdr:cNvSpPr/>
      </xdr:nvSpPr>
      <xdr:spPr>
        <a:xfrm>
          <a:off x="1079500" y="59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90530</xdr:rowOff>
    </xdr:from>
    <xdr:ext cx="534377" cy="259045"/>
    <xdr:sp macro="" textlink="">
      <xdr:nvSpPr>
        <xdr:cNvPr id="91" name="テキスト ボックス 90"/>
        <xdr:cNvSpPr txBox="1"/>
      </xdr:nvSpPr>
      <xdr:spPr>
        <a:xfrm>
          <a:off x="863111" y="60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77208</xdr:rowOff>
    </xdr:from>
    <xdr:to>
      <xdr:col>6</xdr:col>
      <xdr:colOff>511175</xdr:colOff>
      <xdr:row>57</xdr:row>
      <xdr:rowOff>84905</xdr:rowOff>
    </xdr:to>
    <xdr:cxnSp macro="">
      <xdr:nvCxnSpPr>
        <xdr:cNvPr id="121" name="直線コネクタ 120"/>
        <xdr:cNvCxnSpPr/>
      </xdr:nvCxnSpPr>
      <xdr:spPr>
        <a:xfrm>
          <a:off x="3797300" y="9849858"/>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77208</xdr:rowOff>
    </xdr:from>
    <xdr:to>
      <xdr:col>5</xdr:col>
      <xdr:colOff>358775</xdr:colOff>
      <xdr:row>57</xdr:row>
      <xdr:rowOff>152707</xdr:rowOff>
    </xdr:to>
    <xdr:cxnSp macro="">
      <xdr:nvCxnSpPr>
        <xdr:cNvPr id="124" name="直線コネクタ 123"/>
        <xdr:cNvCxnSpPr/>
      </xdr:nvCxnSpPr>
      <xdr:spPr>
        <a:xfrm flipV="1">
          <a:off x="2908300" y="9849858"/>
          <a:ext cx="889000" cy="7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152707</xdr:rowOff>
    </xdr:from>
    <xdr:to>
      <xdr:col>4</xdr:col>
      <xdr:colOff>155575</xdr:colOff>
      <xdr:row>58</xdr:row>
      <xdr:rowOff>29156</xdr:rowOff>
    </xdr:to>
    <xdr:cxnSp macro="">
      <xdr:nvCxnSpPr>
        <xdr:cNvPr id="127" name="直線コネクタ 126"/>
        <xdr:cNvCxnSpPr/>
      </xdr:nvCxnSpPr>
      <xdr:spPr>
        <a:xfrm flipV="1">
          <a:off x="2019300" y="9925357"/>
          <a:ext cx="889000" cy="4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26017</xdr:rowOff>
    </xdr:from>
    <xdr:to>
      <xdr:col>2</xdr:col>
      <xdr:colOff>638175</xdr:colOff>
      <xdr:row>58</xdr:row>
      <xdr:rowOff>29156</xdr:rowOff>
    </xdr:to>
    <xdr:cxnSp macro="">
      <xdr:nvCxnSpPr>
        <xdr:cNvPr id="130" name="直線コネクタ 129"/>
        <xdr:cNvCxnSpPr/>
      </xdr:nvCxnSpPr>
      <xdr:spPr>
        <a:xfrm>
          <a:off x="1130300" y="9970117"/>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34105</xdr:rowOff>
    </xdr:from>
    <xdr:to>
      <xdr:col>6</xdr:col>
      <xdr:colOff>561975</xdr:colOff>
      <xdr:row>57</xdr:row>
      <xdr:rowOff>135705</xdr:rowOff>
    </xdr:to>
    <xdr:sp macro="" textlink="">
      <xdr:nvSpPr>
        <xdr:cNvPr id="140" name="円/楕円 139"/>
        <xdr:cNvSpPr/>
      </xdr:nvSpPr>
      <xdr:spPr>
        <a:xfrm>
          <a:off x="4584700" y="98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12532</xdr:rowOff>
    </xdr:from>
    <xdr:ext cx="534377" cy="259045"/>
    <xdr:sp macro="" textlink="">
      <xdr:nvSpPr>
        <xdr:cNvPr id="141" name="物件費該当値テキスト"/>
        <xdr:cNvSpPr txBox="1"/>
      </xdr:nvSpPr>
      <xdr:spPr>
        <a:xfrm>
          <a:off x="4686300" y="97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26408</xdr:rowOff>
    </xdr:from>
    <xdr:to>
      <xdr:col>5</xdr:col>
      <xdr:colOff>409575</xdr:colOff>
      <xdr:row>57</xdr:row>
      <xdr:rowOff>128008</xdr:rowOff>
    </xdr:to>
    <xdr:sp macro="" textlink="">
      <xdr:nvSpPr>
        <xdr:cNvPr id="142" name="円/楕円 141"/>
        <xdr:cNvSpPr/>
      </xdr:nvSpPr>
      <xdr:spPr>
        <a:xfrm>
          <a:off x="3746500" y="97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119135</xdr:rowOff>
    </xdr:from>
    <xdr:ext cx="534377" cy="259045"/>
    <xdr:sp macro="" textlink="">
      <xdr:nvSpPr>
        <xdr:cNvPr id="143" name="テキスト ボックス 142"/>
        <xdr:cNvSpPr txBox="1"/>
      </xdr:nvSpPr>
      <xdr:spPr>
        <a:xfrm>
          <a:off x="3530111" y="98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101907</xdr:rowOff>
    </xdr:from>
    <xdr:to>
      <xdr:col>4</xdr:col>
      <xdr:colOff>206375</xdr:colOff>
      <xdr:row>58</xdr:row>
      <xdr:rowOff>32057</xdr:rowOff>
    </xdr:to>
    <xdr:sp macro="" textlink="">
      <xdr:nvSpPr>
        <xdr:cNvPr id="144" name="円/楕円 143"/>
        <xdr:cNvSpPr/>
      </xdr:nvSpPr>
      <xdr:spPr>
        <a:xfrm>
          <a:off x="2857500" y="98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23184</xdr:rowOff>
    </xdr:from>
    <xdr:ext cx="534377" cy="259045"/>
    <xdr:sp macro="" textlink="">
      <xdr:nvSpPr>
        <xdr:cNvPr id="145" name="テキスト ボックス 144"/>
        <xdr:cNvSpPr txBox="1"/>
      </xdr:nvSpPr>
      <xdr:spPr>
        <a:xfrm>
          <a:off x="2641111" y="99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149806</xdr:rowOff>
    </xdr:from>
    <xdr:to>
      <xdr:col>3</xdr:col>
      <xdr:colOff>3175</xdr:colOff>
      <xdr:row>58</xdr:row>
      <xdr:rowOff>79956</xdr:rowOff>
    </xdr:to>
    <xdr:sp macro="" textlink="">
      <xdr:nvSpPr>
        <xdr:cNvPr id="146" name="円/楕円 145"/>
        <xdr:cNvSpPr/>
      </xdr:nvSpPr>
      <xdr:spPr>
        <a:xfrm>
          <a:off x="1968500" y="99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71083</xdr:rowOff>
    </xdr:from>
    <xdr:ext cx="534377" cy="259045"/>
    <xdr:sp macro="" textlink="">
      <xdr:nvSpPr>
        <xdr:cNvPr id="147" name="テキスト ボックス 146"/>
        <xdr:cNvSpPr txBox="1"/>
      </xdr:nvSpPr>
      <xdr:spPr>
        <a:xfrm>
          <a:off x="1752111" y="100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146667</xdr:rowOff>
    </xdr:from>
    <xdr:to>
      <xdr:col>1</xdr:col>
      <xdr:colOff>485775</xdr:colOff>
      <xdr:row>58</xdr:row>
      <xdr:rowOff>76817</xdr:rowOff>
    </xdr:to>
    <xdr:sp macro="" textlink="">
      <xdr:nvSpPr>
        <xdr:cNvPr id="148" name="円/楕円 147"/>
        <xdr:cNvSpPr/>
      </xdr:nvSpPr>
      <xdr:spPr>
        <a:xfrm>
          <a:off x="1079500" y="99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67944</xdr:rowOff>
    </xdr:from>
    <xdr:ext cx="534377" cy="259045"/>
    <xdr:sp macro="" textlink="">
      <xdr:nvSpPr>
        <xdr:cNvPr id="149" name="テキスト ボックス 148"/>
        <xdr:cNvSpPr txBox="1"/>
      </xdr:nvSpPr>
      <xdr:spPr>
        <a:xfrm>
          <a:off x="863111" y="100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22428</xdr:rowOff>
    </xdr:from>
    <xdr:to>
      <xdr:col>6</xdr:col>
      <xdr:colOff>511175</xdr:colOff>
      <xdr:row>75</xdr:row>
      <xdr:rowOff>21666</xdr:rowOff>
    </xdr:to>
    <xdr:cxnSp macro="">
      <xdr:nvCxnSpPr>
        <xdr:cNvPr id="178" name="直線コネクタ 177"/>
        <xdr:cNvCxnSpPr/>
      </xdr:nvCxnSpPr>
      <xdr:spPr>
        <a:xfrm>
          <a:off x="3797300" y="12709728"/>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22428</xdr:rowOff>
    </xdr:from>
    <xdr:to>
      <xdr:col>5</xdr:col>
      <xdr:colOff>358775</xdr:colOff>
      <xdr:row>74</xdr:row>
      <xdr:rowOff>146901</xdr:rowOff>
    </xdr:to>
    <xdr:cxnSp macro="">
      <xdr:nvCxnSpPr>
        <xdr:cNvPr id="181" name="直線コネクタ 180"/>
        <xdr:cNvCxnSpPr/>
      </xdr:nvCxnSpPr>
      <xdr:spPr>
        <a:xfrm flipV="1">
          <a:off x="2908300" y="12709728"/>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146901</xdr:rowOff>
    </xdr:from>
    <xdr:to>
      <xdr:col>4</xdr:col>
      <xdr:colOff>155575</xdr:colOff>
      <xdr:row>74</xdr:row>
      <xdr:rowOff>159779</xdr:rowOff>
    </xdr:to>
    <xdr:cxnSp macro="">
      <xdr:nvCxnSpPr>
        <xdr:cNvPr id="184" name="直線コネクタ 183"/>
        <xdr:cNvCxnSpPr/>
      </xdr:nvCxnSpPr>
      <xdr:spPr>
        <a:xfrm flipV="1">
          <a:off x="2019300" y="1283420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2616</xdr:rowOff>
    </xdr:from>
    <xdr:to>
      <xdr:col>2</xdr:col>
      <xdr:colOff>638175</xdr:colOff>
      <xdr:row>74</xdr:row>
      <xdr:rowOff>159779</xdr:rowOff>
    </xdr:to>
    <xdr:cxnSp macro="">
      <xdr:nvCxnSpPr>
        <xdr:cNvPr id="187" name="直線コネクタ 186"/>
        <xdr:cNvCxnSpPr/>
      </xdr:nvCxnSpPr>
      <xdr:spPr>
        <a:xfrm>
          <a:off x="1130300" y="12689916"/>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142316</xdr:rowOff>
    </xdr:from>
    <xdr:to>
      <xdr:col>6</xdr:col>
      <xdr:colOff>561975</xdr:colOff>
      <xdr:row>75</xdr:row>
      <xdr:rowOff>72466</xdr:rowOff>
    </xdr:to>
    <xdr:sp macro="" textlink="">
      <xdr:nvSpPr>
        <xdr:cNvPr id="197" name="円/楕円 196"/>
        <xdr:cNvSpPr/>
      </xdr:nvSpPr>
      <xdr:spPr>
        <a:xfrm>
          <a:off x="4584700" y="12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165193</xdr:rowOff>
    </xdr:from>
    <xdr:ext cx="534377" cy="259045"/>
    <xdr:sp macro="" textlink="">
      <xdr:nvSpPr>
        <xdr:cNvPr id="198" name="維持補修費該当値テキスト"/>
        <xdr:cNvSpPr txBox="1"/>
      </xdr:nvSpPr>
      <xdr:spPr>
        <a:xfrm>
          <a:off x="4686300" y="126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143078</xdr:rowOff>
    </xdr:from>
    <xdr:to>
      <xdr:col>5</xdr:col>
      <xdr:colOff>409575</xdr:colOff>
      <xdr:row>74</xdr:row>
      <xdr:rowOff>73228</xdr:rowOff>
    </xdr:to>
    <xdr:sp macro="" textlink="">
      <xdr:nvSpPr>
        <xdr:cNvPr id="199" name="円/楕円 198"/>
        <xdr:cNvSpPr/>
      </xdr:nvSpPr>
      <xdr:spPr>
        <a:xfrm>
          <a:off x="3746500" y="12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89755</xdr:rowOff>
    </xdr:from>
    <xdr:ext cx="534377" cy="259045"/>
    <xdr:sp macro="" textlink="">
      <xdr:nvSpPr>
        <xdr:cNvPr id="200" name="テキスト ボックス 199"/>
        <xdr:cNvSpPr txBox="1"/>
      </xdr:nvSpPr>
      <xdr:spPr>
        <a:xfrm>
          <a:off x="3530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96101</xdr:rowOff>
    </xdr:from>
    <xdr:to>
      <xdr:col>4</xdr:col>
      <xdr:colOff>206375</xdr:colOff>
      <xdr:row>75</xdr:row>
      <xdr:rowOff>26251</xdr:rowOff>
    </xdr:to>
    <xdr:sp macro="" textlink="">
      <xdr:nvSpPr>
        <xdr:cNvPr id="201" name="円/楕円 200"/>
        <xdr:cNvSpPr/>
      </xdr:nvSpPr>
      <xdr:spPr>
        <a:xfrm>
          <a:off x="2857500" y="127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42778</xdr:rowOff>
    </xdr:from>
    <xdr:ext cx="534377" cy="259045"/>
    <xdr:sp macro="" textlink="">
      <xdr:nvSpPr>
        <xdr:cNvPr id="202" name="テキスト ボックス 201"/>
        <xdr:cNvSpPr txBox="1"/>
      </xdr:nvSpPr>
      <xdr:spPr>
        <a:xfrm>
          <a:off x="2641111" y="125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108979</xdr:rowOff>
    </xdr:from>
    <xdr:to>
      <xdr:col>3</xdr:col>
      <xdr:colOff>3175</xdr:colOff>
      <xdr:row>75</xdr:row>
      <xdr:rowOff>39129</xdr:rowOff>
    </xdr:to>
    <xdr:sp macro="" textlink="">
      <xdr:nvSpPr>
        <xdr:cNvPr id="203" name="円/楕円 202"/>
        <xdr:cNvSpPr/>
      </xdr:nvSpPr>
      <xdr:spPr>
        <a:xfrm>
          <a:off x="1968500" y="127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55656</xdr:rowOff>
    </xdr:from>
    <xdr:ext cx="534377" cy="259045"/>
    <xdr:sp macro="" textlink="">
      <xdr:nvSpPr>
        <xdr:cNvPr id="204" name="テキスト ボックス 203"/>
        <xdr:cNvSpPr txBox="1"/>
      </xdr:nvSpPr>
      <xdr:spPr>
        <a:xfrm>
          <a:off x="1752111"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123266</xdr:rowOff>
    </xdr:from>
    <xdr:to>
      <xdr:col>1</xdr:col>
      <xdr:colOff>485775</xdr:colOff>
      <xdr:row>74</xdr:row>
      <xdr:rowOff>53416</xdr:rowOff>
    </xdr:to>
    <xdr:sp macro="" textlink="">
      <xdr:nvSpPr>
        <xdr:cNvPr id="205" name="円/楕円 204"/>
        <xdr:cNvSpPr/>
      </xdr:nvSpPr>
      <xdr:spPr>
        <a:xfrm>
          <a:off x="1079500" y="12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69943</xdr:rowOff>
    </xdr:from>
    <xdr:ext cx="534377" cy="259045"/>
    <xdr:sp macro="" textlink="">
      <xdr:nvSpPr>
        <xdr:cNvPr id="206" name="テキスト ボックス 205"/>
        <xdr:cNvSpPr txBox="1"/>
      </xdr:nvSpPr>
      <xdr:spPr>
        <a:xfrm>
          <a:off x="863111" y="12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32699</xdr:rowOff>
    </xdr:from>
    <xdr:to>
      <xdr:col>6</xdr:col>
      <xdr:colOff>511175</xdr:colOff>
      <xdr:row>98</xdr:row>
      <xdr:rowOff>61159</xdr:rowOff>
    </xdr:to>
    <xdr:cxnSp macro="">
      <xdr:nvCxnSpPr>
        <xdr:cNvPr id="238" name="直線コネクタ 237"/>
        <xdr:cNvCxnSpPr/>
      </xdr:nvCxnSpPr>
      <xdr:spPr>
        <a:xfrm>
          <a:off x="3797300" y="1683479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32699</xdr:rowOff>
    </xdr:from>
    <xdr:to>
      <xdr:col>5</xdr:col>
      <xdr:colOff>358775</xdr:colOff>
      <xdr:row>98</xdr:row>
      <xdr:rowOff>105981</xdr:rowOff>
    </xdr:to>
    <xdr:cxnSp macro="">
      <xdr:nvCxnSpPr>
        <xdr:cNvPr id="241" name="直線コネクタ 240"/>
        <xdr:cNvCxnSpPr/>
      </xdr:nvCxnSpPr>
      <xdr:spPr>
        <a:xfrm flipV="1">
          <a:off x="2908300" y="16834799"/>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105981</xdr:rowOff>
    </xdr:from>
    <xdr:to>
      <xdr:col>4</xdr:col>
      <xdr:colOff>155575</xdr:colOff>
      <xdr:row>98</xdr:row>
      <xdr:rowOff>124580</xdr:rowOff>
    </xdr:to>
    <xdr:cxnSp macro="">
      <xdr:nvCxnSpPr>
        <xdr:cNvPr id="244" name="直線コネクタ 243"/>
        <xdr:cNvCxnSpPr/>
      </xdr:nvCxnSpPr>
      <xdr:spPr>
        <a:xfrm flipV="1">
          <a:off x="2019300" y="16908081"/>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124580</xdr:rowOff>
    </xdr:from>
    <xdr:to>
      <xdr:col>2</xdr:col>
      <xdr:colOff>638175</xdr:colOff>
      <xdr:row>98</xdr:row>
      <xdr:rowOff>168715</xdr:rowOff>
    </xdr:to>
    <xdr:cxnSp macro="">
      <xdr:nvCxnSpPr>
        <xdr:cNvPr id="247" name="直線コネクタ 246"/>
        <xdr:cNvCxnSpPr/>
      </xdr:nvCxnSpPr>
      <xdr:spPr>
        <a:xfrm flipV="1">
          <a:off x="1130300" y="16926680"/>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10359</xdr:rowOff>
    </xdr:from>
    <xdr:to>
      <xdr:col>6</xdr:col>
      <xdr:colOff>561975</xdr:colOff>
      <xdr:row>98</xdr:row>
      <xdr:rowOff>111959</xdr:rowOff>
    </xdr:to>
    <xdr:sp macro="" textlink="">
      <xdr:nvSpPr>
        <xdr:cNvPr id="257" name="円/楕円 256"/>
        <xdr:cNvSpPr/>
      </xdr:nvSpPr>
      <xdr:spPr>
        <a:xfrm>
          <a:off x="4584700" y="168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160236</xdr:rowOff>
    </xdr:from>
    <xdr:ext cx="534377" cy="259045"/>
    <xdr:sp macro="" textlink="">
      <xdr:nvSpPr>
        <xdr:cNvPr id="258" name="扶助費該当値テキスト"/>
        <xdr:cNvSpPr txBox="1"/>
      </xdr:nvSpPr>
      <xdr:spPr>
        <a:xfrm>
          <a:off x="4686300" y="167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153349</xdr:rowOff>
    </xdr:from>
    <xdr:to>
      <xdr:col>5</xdr:col>
      <xdr:colOff>409575</xdr:colOff>
      <xdr:row>98</xdr:row>
      <xdr:rowOff>83499</xdr:rowOff>
    </xdr:to>
    <xdr:sp macro="" textlink="">
      <xdr:nvSpPr>
        <xdr:cNvPr id="259" name="円/楕円 258"/>
        <xdr:cNvSpPr/>
      </xdr:nvSpPr>
      <xdr:spPr>
        <a:xfrm>
          <a:off x="3746500" y="167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74626</xdr:rowOff>
    </xdr:from>
    <xdr:ext cx="534377" cy="259045"/>
    <xdr:sp macro="" textlink="">
      <xdr:nvSpPr>
        <xdr:cNvPr id="260" name="テキスト ボックス 259"/>
        <xdr:cNvSpPr txBox="1"/>
      </xdr:nvSpPr>
      <xdr:spPr>
        <a:xfrm>
          <a:off x="3530111" y="16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55181</xdr:rowOff>
    </xdr:from>
    <xdr:to>
      <xdr:col>4</xdr:col>
      <xdr:colOff>206375</xdr:colOff>
      <xdr:row>98</xdr:row>
      <xdr:rowOff>156781</xdr:rowOff>
    </xdr:to>
    <xdr:sp macro="" textlink="">
      <xdr:nvSpPr>
        <xdr:cNvPr id="261" name="円/楕円 260"/>
        <xdr:cNvSpPr/>
      </xdr:nvSpPr>
      <xdr:spPr>
        <a:xfrm>
          <a:off x="2857500" y="168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147908</xdr:rowOff>
    </xdr:from>
    <xdr:ext cx="534377" cy="259045"/>
    <xdr:sp macro="" textlink="">
      <xdr:nvSpPr>
        <xdr:cNvPr id="262" name="テキスト ボックス 261"/>
        <xdr:cNvSpPr txBox="1"/>
      </xdr:nvSpPr>
      <xdr:spPr>
        <a:xfrm>
          <a:off x="2641111" y="169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73780</xdr:rowOff>
    </xdr:from>
    <xdr:to>
      <xdr:col>3</xdr:col>
      <xdr:colOff>3175</xdr:colOff>
      <xdr:row>99</xdr:row>
      <xdr:rowOff>3930</xdr:rowOff>
    </xdr:to>
    <xdr:sp macro="" textlink="">
      <xdr:nvSpPr>
        <xdr:cNvPr id="263" name="円/楕円 262"/>
        <xdr:cNvSpPr/>
      </xdr:nvSpPr>
      <xdr:spPr>
        <a:xfrm>
          <a:off x="1968500" y="168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166507</xdr:rowOff>
    </xdr:from>
    <xdr:ext cx="534377" cy="259045"/>
    <xdr:sp macro="" textlink="">
      <xdr:nvSpPr>
        <xdr:cNvPr id="264" name="テキスト ボックス 263"/>
        <xdr:cNvSpPr txBox="1"/>
      </xdr:nvSpPr>
      <xdr:spPr>
        <a:xfrm>
          <a:off x="1752111" y="169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117915</xdr:rowOff>
    </xdr:from>
    <xdr:to>
      <xdr:col>1</xdr:col>
      <xdr:colOff>485775</xdr:colOff>
      <xdr:row>99</xdr:row>
      <xdr:rowOff>48065</xdr:rowOff>
    </xdr:to>
    <xdr:sp macro="" textlink="">
      <xdr:nvSpPr>
        <xdr:cNvPr id="265" name="円/楕円 264"/>
        <xdr:cNvSpPr/>
      </xdr:nvSpPr>
      <xdr:spPr>
        <a:xfrm>
          <a:off x="1079500" y="16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39192</xdr:rowOff>
    </xdr:from>
    <xdr:ext cx="534377" cy="259045"/>
    <xdr:sp macro="" textlink="">
      <xdr:nvSpPr>
        <xdr:cNvPr id="266" name="テキスト ボックス 265"/>
        <xdr:cNvSpPr txBox="1"/>
      </xdr:nvSpPr>
      <xdr:spPr>
        <a:xfrm>
          <a:off x="863111" y="170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27229</xdr:rowOff>
    </xdr:from>
    <xdr:to>
      <xdr:col>15</xdr:col>
      <xdr:colOff>180975</xdr:colOff>
      <xdr:row>35</xdr:row>
      <xdr:rowOff>82664</xdr:rowOff>
    </xdr:to>
    <xdr:cxnSp macro="">
      <xdr:nvCxnSpPr>
        <xdr:cNvPr id="296" name="直線コネクタ 295"/>
        <xdr:cNvCxnSpPr/>
      </xdr:nvCxnSpPr>
      <xdr:spPr>
        <a:xfrm flipV="1">
          <a:off x="9639300" y="5856529"/>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82664</xdr:rowOff>
    </xdr:from>
    <xdr:to>
      <xdr:col>14</xdr:col>
      <xdr:colOff>28575</xdr:colOff>
      <xdr:row>35</xdr:row>
      <xdr:rowOff>84615</xdr:rowOff>
    </xdr:to>
    <xdr:cxnSp macro="">
      <xdr:nvCxnSpPr>
        <xdr:cNvPr id="299" name="直線コネクタ 298"/>
        <xdr:cNvCxnSpPr/>
      </xdr:nvCxnSpPr>
      <xdr:spPr>
        <a:xfrm flipV="1">
          <a:off x="8750300" y="608341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84615</xdr:rowOff>
    </xdr:from>
    <xdr:to>
      <xdr:col>12</xdr:col>
      <xdr:colOff>511175</xdr:colOff>
      <xdr:row>35</xdr:row>
      <xdr:rowOff>133033</xdr:rowOff>
    </xdr:to>
    <xdr:cxnSp macro="">
      <xdr:nvCxnSpPr>
        <xdr:cNvPr id="302" name="直線コネクタ 301"/>
        <xdr:cNvCxnSpPr/>
      </xdr:nvCxnSpPr>
      <xdr:spPr>
        <a:xfrm flipV="1">
          <a:off x="7861300" y="6085365"/>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3637</xdr:rowOff>
    </xdr:from>
    <xdr:to>
      <xdr:col>11</xdr:col>
      <xdr:colOff>307975</xdr:colOff>
      <xdr:row>35</xdr:row>
      <xdr:rowOff>133033</xdr:rowOff>
    </xdr:to>
    <xdr:cxnSp macro="">
      <xdr:nvCxnSpPr>
        <xdr:cNvPr id="305" name="直線コネクタ 304"/>
        <xdr:cNvCxnSpPr/>
      </xdr:nvCxnSpPr>
      <xdr:spPr>
        <a:xfrm>
          <a:off x="6972300" y="5832937"/>
          <a:ext cx="889000" cy="30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147879</xdr:rowOff>
    </xdr:from>
    <xdr:to>
      <xdr:col>15</xdr:col>
      <xdr:colOff>231775</xdr:colOff>
      <xdr:row>34</xdr:row>
      <xdr:rowOff>78029</xdr:rowOff>
    </xdr:to>
    <xdr:sp macro="" textlink="">
      <xdr:nvSpPr>
        <xdr:cNvPr id="315" name="円/楕円 314"/>
        <xdr:cNvSpPr/>
      </xdr:nvSpPr>
      <xdr:spPr>
        <a:xfrm>
          <a:off x="104267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170756</xdr:rowOff>
    </xdr:from>
    <xdr:ext cx="599010" cy="259045"/>
    <xdr:sp macro="" textlink="">
      <xdr:nvSpPr>
        <xdr:cNvPr id="316" name="補助費等該当値テキスト"/>
        <xdr:cNvSpPr txBox="1"/>
      </xdr:nvSpPr>
      <xdr:spPr>
        <a:xfrm>
          <a:off x="10528300" y="56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31864</xdr:rowOff>
    </xdr:from>
    <xdr:to>
      <xdr:col>14</xdr:col>
      <xdr:colOff>79375</xdr:colOff>
      <xdr:row>35</xdr:row>
      <xdr:rowOff>133464</xdr:rowOff>
    </xdr:to>
    <xdr:sp macro="" textlink="">
      <xdr:nvSpPr>
        <xdr:cNvPr id="317" name="円/楕円 316"/>
        <xdr:cNvSpPr/>
      </xdr:nvSpPr>
      <xdr:spPr>
        <a:xfrm>
          <a:off x="9588500" y="60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149991</xdr:rowOff>
    </xdr:from>
    <xdr:ext cx="599010" cy="259045"/>
    <xdr:sp macro="" textlink="">
      <xdr:nvSpPr>
        <xdr:cNvPr id="318" name="テキスト ボックス 317"/>
        <xdr:cNvSpPr txBox="1"/>
      </xdr:nvSpPr>
      <xdr:spPr>
        <a:xfrm>
          <a:off x="9339794" y="580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33815</xdr:rowOff>
    </xdr:from>
    <xdr:to>
      <xdr:col>12</xdr:col>
      <xdr:colOff>561975</xdr:colOff>
      <xdr:row>35</xdr:row>
      <xdr:rowOff>135415</xdr:rowOff>
    </xdr:to>
    <xdr:sp macro="" textlink="">
      <xdr:nvSpPr>
        <xdr:cNvPr id="319" name="円/楕円 318"/>
        <xdr:cNvSpPr/>
      </xdr:nvSpPr>
      <xdr:spPr>
        <a:xfrm>
          <a:off x="8699500" y="60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151942</xdr:rowOff>
    </xdr:from>
    <xdr:ext cx="599010" cy="259045"/>
    <xdr:sp macro="" textlink="">
      <xdr:nvSpPr>
        <xdr:cNvPr id="320" name="テキスト ボックス 319"/>
        <xdr:cNvSpPr txBox="1"/>
      </xdr:nvSpPr>
      <xdr:spPr>
        <a:xfrm>
          <a:off x="8450794" y="58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134,729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82233</xdr:rowOff>
    </xdr:from>
    <xdr:to>
      <xdr:col>11</xdr:col>
      <xdr:colOff>358775</xdr:colOff>
      <xdr:row>36</xdr:row>
      <xdr:rowOff>12383</xdr:rowOff>
    </xdr:to>
    <xdr:sp macro="" textlink="">
      <xdr:nvSpPr>
        <xdr:cNvPr id="321" name="円/楕円 320"/>
        <xdr:cNvSpPr/>
      </xdr:nvSpPr>
      <xdr:spPr>
        <a:xfrm>
          <a:off x="7810500" y="60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28910</xdr:rowOff>
    </xdr:from>
    <xdr:ext cx="599010" cy="259045"/>
    <xdr:sp macro="" textlink="">
      <xdr:nvSpPr>
        <xdr:cNvPr id="322" name="テキスト ボックス 321"/>
        <xdr:cNvSpPr txBox="1"/>
      </xdr:nvSpPr>
      <xdr:spPr>
        <a:xfrm>
          <a:off x="7561794" y="58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124287</xdr:rowOff>
    </xdr:from>
    <xdr:to>
      <xdr:col>10</xdr:col>
      <xdr:colOff>155575</xdr:colOff>
      <xdr:row>34</xdr:row>
      <xdr:rowOff>54437</xdr:rowOff>
    </xdr:to>
    <xdr:sp macro="" textlink="">
      <xdr:nvSpPr>
        <xdr:cNvPr id="323" name="円/楕円 322"/>
        <xdr:cNvSpPr/>
      </xdr:nvSpPr>
      <xdr:spPr>
        <a:xfrm>
          <a:off x="6921500" y="5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70964</xdr:rowOff>
    </xdr:from>
    <xdr:ext cx="599010" cy="259045"/>
    <xdr:sp macro="" textlink="">
      <xdr:nvSpPr>
        <xdr:cNvPr id="324" name="テキスト ボックス 323"/>
        <xdr:cNvSpPr txBox="1"/>
      </xdr:nvSpPr>
      <xdr:spPr>
        <a:xfrm>
          <a:off x="6672794" y="555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122421</xdr:rowOff>
    </xdr:from>
    <xdr:to>
      <xdr:col>15</xdr:col>
      <xdr:colOff>180975</xdr:colOff>
      <xdr:row>58</xdr:row>
      <xdr:rowOff>148899</xdr:rowOff>
    </xdr:to>
    <xdr:cxnSp macro="">
      <xdr:nvCxnSpPr>
        <xdr:cNvPr id="353" name="直線コネクタ 352"/>
        <xdr:cNvCxnSpPr/>
      </xdr:nvCxnSpPr>
      <xdr:spPr>
        <a:xfrm flipV="1">
          <a:off x="9639300" y="10066521"/>
          <a:ext cx="8382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135370</xdr:rowOff>
    </xdr:from>
    <xdr:to>
      <xdr:col>14</xdr:col>
      <xdr:colOff>28575</xdr:colOff>
      <xdr:row>58</xdr:row>
      <xdr:rowOff>148899</xdr:rowOff>
    </xdr:to>
    <xdr:cxnSp macro="">
      <xdr:nvCxnSpPr>
        <xdr:cNvPr id="356" name="直線コネクタ 355"/>
        <xdr:cNvCxnSpPr/>
      </xdr:nvCxnSpPr>
      <xdr:spPr>
        <a:xfrm>
          <a:off x="8750300" y="10079470"/>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135370</xdr:rowOff>
    </xdr:from>
    <xdr:to>
      <xdr:col>12</xdr:col>
      <xdr:colOff>511175</xdr:colOff>
      <xdr:row>58</xdr:row>
      <xdr:rowOff>136167</xdr:rowOff>
    </xdr:to>
    <xdr:cxnSp macro="">
      <xdr:nvCxnSpPr>
        <xdr:cNvPr id="359" name="直線コネクタ 358"/>
        <xdr:cNvCxnSpPr/>
      </xdr:nvCxnSpPr>
      <xdr:spPr>
        <a:xfrm flipV="1">
          <a:off x="7861300" y="10079470"/>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136167</xdr:rowOff>
    </xdr:from>
    <xdr:to>
      <xdr:col>11</xdr:col>
      <xdr:colOff>307975</xdr:colOff>
      <xdr:row>58</xdr:row>
      <xdr:rowOff>159962</xdr:rowOff>
    </xdr:to>
    <xdr:cxnSp macro="">
      <xdr:nvCxnSpPr>
        <xdr:cNvPr id="362" name="直線コネクタ 361"/>
        <xdr:cNvCxnSpPr/>
      </xdr:nvCxnSpPr>
      <xdr:spPr>
        <a:xfrm flipV="1">
          <a:off x="6972300" y="10080267"/>
          <a:ext cx="889000" cy="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71621</xdr:rowOff>
    </xdr:from>
    <xdr:to>
      <xdr:col>15</xdr:col>
      <xdr:colOff>231775</xdr:colOff>
      <xdr:row>59</xdr:row>
      <xdr:rowOff>1771</xdr:rowOff>
    </xdr:to>
    <xdr:sp macro="" textlink="">
      <xdr:nvSpPr>
        <xdr:cNvPr id="372" name="円/楕円 371"/>
        <xdr:cNvSpPr/>
      </xdr:nvSpPr>
      <xdr:spPr>
        <a:xfrm>
          <a:off x="10426700" y="100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30998</xdr:rowOff>
    </xdr:from>
    <xdr:ext cx="599010" cy="259045"/>
    <xdr:sp macro="" textlink="">
      <xdr:nvSpPr>
        <xdr:cNvPr id="373" name="普通建設事業費該当値テキスト"/>
        <xdr:cNvSpPr txBox="1"/>
      </xdr:nvSpPr>
      <xdr:spPr>
        <a:xfrm>
          <a:off x="10528300" y="980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98099</xdr:rowOff>
    </xdr:from>
    <xdr:to>
      <xdr:col>14</xdr:col>
      <xdr:colOff>79375</xdr:colOff>
      <xdr:row>59</xdr:row>
      <xdr:rowOff>28249</xdr:rowOff>
    </xdr:to>
    <xdr:sp macro="" textlink="">
      <xdr:nvSpPr>
        <xdr:cNvPr id="374" name="円/楕円 373"/>
        <xdr:cNvSpPr/>
      </xdr:nvSpPr>
      <xdr:spPr>
        <a:xfrm>
          <a:off x="9588500" y="10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19376</xdr:rowOff>
    </xdr:from>
    <xdr:ext cx="534377" cy="259045"/>
    <xdr:sp macro="" textlink="">
      <xdr:nvSpPr>
        <xdr:cNvPr id="375" name="テキスト ボックス 374"/>
        <xdr:cNvSpPr txBox="1"/>
      </xdr:nvSpPr>
      <xdr:spPr>
        <a:xfrm>
          <a:off x="9372111" y="101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84570</xdr:rowOff>
    </xdr:from>
    <xdr:to>
      <xdr:col>12</xdr:col>
      <xdr:colOff>561975</xdr:colOff>
      <xdr:row>59</xdr:row>
      <xdr:rowOff>14720</xdr:rowOff>
    </xdr:to>
    <xdr:sp macro="" textlink="">
      <xdr:nvSpPr>
        <xdr:cNvPr id="376" name="円/楕円 375"/>
        <xdr:cNvSpPr/>
      </xdr:nvSpPr>
      <xdr:spPr>
        <a:xfrm>
          <a:off x="8699500" y="10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5847</xdr:rowOff>
    </xdr:from>
    <xdr:ext cx="599010" cy="259045"/>
    <xdr:sp macro="" textlink="">
      <xdr:nvSpPr>
        <xdr:cNvPr id="377" name="テキスト ボックス 376"/>
        <xdr:cNvSpPr txBox="1"/>
      </xdr:nvSpPr>
      <xdr:spPr>
        <a:xfrm>
          <a:off x="8450794" y="1012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85367</xdr:rowOff>
    </xdr:from>
    <xdr:to>
      <xdr:col>11</xdr:col>
      <xdr:colOff>358775</xdr:colOff>
      <xdr:row>59</xdr:row>
      <xdr:rowOff>15517</xdr:rowOff>
    </xdr:to>
    <xdr:sp macro="" textlink="">
      <xdr:nvSpPr>
        <xdr:cNvPr id="378" name="円/楕円 377"/>
        <xdr:cNvSpPr/>
      </xdr:nvSpPr>
      <xdr:spPr>
        <a:xfrm>
          <a:off x="7810500" y="100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6644</xdr:rowOff>
    </xdr:from>
    <xdr:ext cx="599010" cy="259045"/>
    <xdr:sp macro="" textlink="">
      <xdr:nvSpPr>
        <xdr:cNvPr id="379" name="テキスト ボックス 378"/>
        <xdr:cNvSpPr txBox="1"/>
      </xdr:nvSpPr>
      <xdr:spPr>
        <a:xfrm>
          <a:off x="7561794" y="101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109162</xdr:rowOff>
    </xdr:from>
    <xdr:to>
      <xdr:col>10</xdr:col>
      <xdr:colOff>155575</xdr:colOff>
      <xdr:row>59</xdr:row>
      <xdr:rowOff>39312</xdr:rowOff>
    </xdr:to>
    <xdr:sp macro="" textlink="">
      <xdr:nvSpPr>
        <xdr:cNvPr id="380" name="円/楕円 379"/>
        <xdr:cNvSpPr/>
      </xdr:nvSpPr>
      <xdr:spPr>
        <a:xfrm>
          <a:off x="6921500" y="100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30439</xdr:rowOff>
    </xdr:from>
    <xdr:ext cx="534377" cy="259045"/>
    <xdr:sp macro="" textlink="">
      <xdr:nvSpPr>
        <xdr:cNvPr id="381" name="テキスト ボックス 380"/>
        <xdr:cNvSpPr txBox="1"/>
      </xdr:nvSpPr>
      <xdr:spPr>
        <a:xfrm>
          <a:off x="6705111" y="101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30620</xdr:rowOff>
    </xdr:from>
    <xdr:to>
      <xdr:col>15</xdr:col>
      <xdr:colOff>180975</xdr:colOff>
      <xdr:row>79</xdr:row>
      <xdr:rowOff>74554</xdr:rowOff>
    </xdr:to>
    <xdr:cxnSp macro="">
      <xdr:nvCxnSpPr>
        <xdr:cNvPr id="412" name="直線コネクタ 411"/>
        <xdr:cNvCxnSpPr/>
      </xdr:nvCxnSpPr>
      <xdr:spPr>
        <a:xfrm flipV="1">
          <a:off x="9639300" y="13575170"/>
          <a:ext cx="8382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151270</xdr:rowOff>
    </xdr:from>
    <xdr:to>
      <xdr:col>15</xdr:col>
      <xdr:colOff>231775</xdr:colOff>
      <xdr:row>79</xdr:row>
      <xdr:rowOff>81420</xdr:rowOff>
    </xdr:to>
    <xdr:sp macro="" textlink="">
      <xdr:nvSpPr>
        <xdr:cNvPr id="422" name="円/楕円 421"/>
        <xdr:cNvSpPr/>
      </xdr:nvSpPr>
      <xdr:spPr>
        <a:xfrm>
          <a:off x="104267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110647</xdr:rowOff>
    </xdr:from>
    <xdr:ext cx="534377" cy="259045"/>
    <xdr:sp macro="" textlink="">
      <xdr:nvSpPr>
        <xdr:cNvPr id="423" name="普通建設事業費 （ うち新規整備　）該当値テキスト"/>
        <xdr:cNvSpPr txBox="1"/>
      </xdr:nvSpPr>
      <xdr:spPr>
        <a:xfrm>
          <a:off x="10528300" y="13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62,705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23754</xdr:rowOff>
    </xdr:from>
    <xdr:to>
      <xdr:col>14</xdr:col>
      <xdr:colOff>79375</xdr:colOff>
      <xdr:row>79</xdr:row>
      <xdr:rowOff>125354</xdr:rowOff>
    </xdr:to>
    <xdr:sp macro="" textlink="">
      <xdr:nvSpPr>
        <xdr:cNvPr id="424" name="円/楕円 423"/>
        <xdr:cNvSpPr/>
      </xdr:nvSpPr>
      <xdr:spPr>
        <a:xfrm>
          <a:off x="9588500" y="135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116481</xdr:rowOff>
    </xdr:from>
    <xdr:ext cx="534377" cy="259045"/>
    <xdr:sp macro="" textlink="">
      <xdr:nvSpPr>
        <xdr:cNvPr id="425" name="テキスト ボックス 424"/>
        <xdr:cNvSpPr txBox="1"/>
      </xdr:nvSpPr>
      <xdr:spPr>
        <a:xfrm>
          <a:off x="9372111" y="1366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110500</xdr:rowOff>
    </xdr:from>
    <xdr:to>
      <xdr:col>15</xdr:col>
      <xdr:colOff>180975</xdr:colOff>
      <xdr:row>97</xdr:row>
      <xdr:rowOff>2868</xdr:rowOff>
    </xdr:to>
    <xdr:cxnSp macro="">
      <xdr:nvCxnSpPr>
        <xdr:cNvPr id="454" name="直線コネクタ 453"/>
        <xdr:cNvCxnSpPr/>
      </xdr:nvCxnSpPr>
      <xdr:spPr>
        <a:xfrm>
          <a:off x="9639300" y="16569700"/>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123518</xdr:rowOff>
    </xdr:from>
    <xdr:to>
      <xdr:col>15</xdr:col>
      <xdr:colOff>231775</xdr:colOff>
      <xdr:row>97</xdr:row>
      <xdr:rowOff>53668</xdr:rowOff>
    </xdr:to>
    <xdr:sp macro="" textlink="">
      <xdr:nvSpPr>
        <xdr:cNvPr id="464" name="円/楕円 463"/>
        <xdr:cNvSpPr/>
      </xdr:nvSpPr>
      <xdr:spPr>
        <a:xfrm>
          <a:off x="10426700" y="165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146395</xdr:rowOff>
    </xdr:from>
    <xdr:ext cx="534377" cy="259045"/>
    <xdr:sp macro="" textlink="">
      <xdr:nvSpPr>
        <xdr:cNvPr id="465" name="普通建設事業費 （ うち更新整備　）該当値テキスト"/>
        <xdr:cNvSpPr txBox="1"/>
      </xdr:nvSpPr>
      <xdr:spPr>
        <a:xfrm>
          <a:off x="10528300" y="164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59700</xdr:rowOff>
    </xdr:from>
    <xdr:to>
      <xdr:col>14</xdr:col>
      <xdr:colOff>79375</xdr:colOff>
      <xdr:row>96</xdr:row>
      <xdr:rowOff>161300</xdr:rowOff>
    </xdr:to>
    <xdr:sp macro="" textlink="">
      <xdr:nvSpPr>
        <xdr:cNvPr id="466" name="円/楕円 465"/>
        <xdr:cNvSpPr/>
      </xdr:nvSpPr>
      <xdr:spPr>
        <a:xfrm>
          <a:off x="9588500" y="165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6377</xdr:rowOff>
    </xdr:from>
    <xdr:ext cx="534377" cy="259045"/>
    <xdr:sp macro="" textlink="">
      <xdr:nvSpPr>
        <xdr:cNvPr id="467" name="テキスト ボックス 466"/>
        <xdr:cNvSpPr txBox="1"/>
      </xdr:nvSpPr>
      <xdr:spPr>
        <a:xfrm>
          <a:off x="9372111" y="162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9036</xdr:rowOff>
    </xdr:from>
    <xdr:to>
      <xdr:col>23</xdr:col>
      <xdr:colOff>517525</xdr:colOff>
      <xdr:row>39</xdr:row>
      <xdr:rowOff>35386</xdr:rowOff>
    </xdr:to>
    <xdr:cxnSp macro="">
      <xdr:nvCxnSpPr>
        <xdr:cNvPr id="496" name="直線コネクタ 495"/>
        <xdr:cNvCxnSpPr/>
      </xdr:nvCxnSpPr>
      <xdr:spPr>
        <a:xfrm>
          <a:off x="15481300" y="6695586"/>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9036</xdr:rowOff>
    </xdr:from>
    <xdr:to>
      <xdr:col>22</xdr:col>
      <xdr:colOff>365125</xdr:colOff>
      <xdr:row>39</xdr:row>
      <xdr:rowOff>20520</xdr:rowOff>
    </xdr:to>
    <xdr:cxnSp macro="">
      <xdr:nvCxnSpPr>
        <xdr:cNvPr id="499" name="直線コネクタ 498"/>
        <xdr:cNvCxnSpPr/>
      </xdr:nvCxnSpPr>
      <xdr:spPr>
        <a:xfrm flipV="1">
          <a:off x="14592300" y="6695586"/>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66323</xdr:rowOff>
    </xdr:from>
    <xdr:to>
      <xdr:col>21</xdr:col>
      <xdr:colOff>161925</xdr:colOff>
      <xdr:row>39</xdr:row>
      <xdr:rowOff>20520</xdr:rowOff>
    </xdr:to>
    <xdr:cxnSp macro="">
      <xdr:nvCxnSpPr>
        <xdr:cNvPr id="502" name="直線コネクタ 501"/>
        <xdr:cNvCxnSpPr/>
      </xdr:nvCxnSpPr>
      <xdr:spPr>
        <a:xfrm>
          <a:off x="13703300" y="6581423"/>
          <a:ext cx="889000" cy="1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66323</xdr:rowOff>
    </xdr:from>
    <xdr:to>
      <xdr:col>19</xdr:col>
      <xdr:colOff>644525</xdr:colOff>
      <xdr:row>38</xdr:row>
      <xdr:rowOff>109681</xdr:rowOff>
    </xdr:to>
    <xdr:cxnSp macro="">
      <xdr:nvCxnSpPr>
        <xdr:cNvPr id="505" name="直線コネクタ 504"/>
        <xdr:cNvCxnSpPr/>
      </xdr:nvCxnSpPr>
      <xdr:spPr>
        <a:xfrm flipV="1">
          <a:off x="12814300" y="6581423"/>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22765</xdr:rowOff>
    </xdr:from>
    <xdr:ext cx="534377" cy="259045"/>
    <xdr:sp macro="" textlink="">
      <xdr:nvSpPr>
        <xdr:cNvPr id="507" name="テキスト ボックス 506"/>
        <xdr:cNvSpPr txBox="1"/>
      </xdr:nvSpPr>
      <xdr:spPr>
        <a:xfrm>
          <a:off x="13436111" y="67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41000</xdr:rowOff>
    </xdr:from>
    <xdr:ext cx="534377" cy="259045"/>
    <xdr:sp macro="" textlink="">
      <xdr:nvSpPr>
        <xdr:cNvPr id="509" name="テキスト ボックス 508"/>
        <xdr:cNvSpPr txBox="1"/>
      </xdr:nvSpPr>
      <xdr:spPr>
        <a:xfrm>
          <a:off x="12547111" y="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156036</xdr:rowOff>
    </xdr:from>
    <xdr:to>
      <xdr:col>23</xdr:col>
      <xdr:colOff>568325</xdr:colOff>
      <xdr:row>39</xdr:row>
      <xdr:rowOff>86186</xdr:rowOff>
    </xdr:to>
    <xdr:sp macro="" textlink="">
      <xdr:nvSpPr>
        <xdr:cNvPr id="515" name="円/楕円 514"/>
        <xdr:cNvSpPr/>
      </xdr:nvSpPr>
      <xdr:spPr>
        <a:xfrm>
          <a:off x="16268700" y="6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129686</xdr:rowOff>
    </xdr:from>
    <xdr:to>
      <xdr:col>22</xdr:col>
      <xdr:colOff>415925</xdr:colOff>
      <xdr:row>39</xdr:row>
      <xdr:rowOff>59836</xdr:rowOff>
    </xdr:to>
    <xdr:sp macro="" textlink="">
      <xdr:nvSpPr>
        <xdr:cNvPr id="517" name="円/楕円 516"/>
        <xdr:cNvSpPr/>
      </xdr:nvSpPr>
      <xdr:spPr>
        <a:xfrm>
          <a:off x="15430500" y="66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50963</xdr:rowOff>
    </xdr:from>
    <xdr:ext cx="469744" cy="259045"/>
    <xdr:sp macro="" textlink="">
      <xdr:nvSpPr>
        <xdr:cNvPr id="518" name="テキスト ボックス 517"/>
        <xdr:cNvSpPr txBox="1"/>
      </xdr:nvSpPr>
      <xdr:spPr>
        <a:xfrm>
          <a:off x="15246427" y="67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141170</xdr:rowOff>
    </xdr:from>
    <xdr:to>
      <xdr:col>21</xdr:col>
      <xdr:colOff>212725</xdr:colOff>
      <xdr:row>39</xdr:row>
      <xdr:rowOff>71320</xdr:rowOff>
    </xdr:to>
    <xdr:sp macro="" textlink="">
      <xdr:nvSpPr>
        <xdr:cNvPr id="519" name="円/楕円 518"/>
        <xdr:cNvSpPr/>
      </xdr:nvSpPr>
      <xdr:spPr>
        <a:xfrm>
          <a:off x="14541500" y="66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62447</xdr:rowOff>
    </xdr:from>
    <xdr:ext cx="469744" cy="259045"/>
    <xdr:sp macro="" textlink="">
      <xdr:nvSpPr>
        <xdr:cNvPr id="520" name="テキスト ボックス 519"/>
        <xdr:cNvSpPr txBox="1"/>
      </xdr:nvSpPr>
      <xdr:spPr>
        <a:xfrm>
          <a:off x="14357427" y="674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15523</xdr:rowOff>
    </xdr:from>
    <xdr:to>
      <xdr:col>20</xdr:col>
      <xdr:colOff>9525</xdr:colOff>
      <xdr:row>38</xdr:row>
      <xdr:rowOff>117123</xdr:rowOff>
    </xdr:to>
    <xdr:sp macro="" textlink="">
      <xdr:nvSpPr>
        <xdr:cNvPr id="521" name="円/楕円 520"/>
        <xdr:cNvSpPr/>
      </xdr:nvSpPr>
      <xdr:spPr>
        <a:xfrm>
          <a:off x="13652500" y="65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133650</xdr:rowOff>
    </xdr:from>
    <xdr:ext cx="534377" cy="259045"/>
    <xdr:sp macro="" textlink="">
      <xdr:nvSpPr>
        <xdr:cNvPr id="522" name="テキスト ボックス 521"/>
        <xdr:cNvSpPr txBox="1"/>
      </xdr:nvSpPr>
      <xdr:spPr>
        <a:xfrm>
          <a:off x="13436111" y="63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58881</xdr:rowOff>
    </xdr:from>
    <xdr:to>
      <xdr:col>18</xdr:col>
      <xdr:colOff>492125</xdr:colOff>
      <xdr:row>38</xdr:row>
      <xdr:rowOff>160481</xdr:rowOff>
    </xdr:to>
    <xdr:sp macro="" textlink="">
      <xdr:nvSpPr>
        <xdr:cNvPr id="523" name="円/楕円 522"/>
        <xdr:cNvSpPr/>
      </xdr:nvSpPr>
      <xdr:spPr>
        <a:xfrm>
          <a:off x="12763500" y="6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5558</xdr:rowOff>
    </xdr:from>
    <xdr:ext cx="534377" cy="259045"/>
    <xdr:sp macro="" textlink="">
      <xdr:nvSpPr>
        <xdr:cNvPr id="524" name="テキスト ボックス 523"/>
        <xdr:cNvSpPr txBox="1"/>
      </xdr:nvSpPr>
      <xdr:spPr>
        <a:xfrm>
          <a:off x="12547111" y="63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78572</xdr:rowOff>
    </xdr:from>
    <xdr:to>
      <xdr:col>23</xdr:col>
      <xdr:colOff>517525</xdr:colOff>
      <xdr:row>77</xdr:row>
      <xdr:rowOff>87272</xdr:rowOff>
    </xdr:to>
    <xdr:cxnSp macro="">
      <xdr:nvCxnSpPr>
        <xdr:cNvPr id="600" name="直線コネクタ 599"/>
        <xdr:cNvCxnSpPr/>
      </xdr:nvCxnSpPr>
      <xdr:spPr>
        <a:xfrm flipV="1">
          <a:off x="15481300" y="13280222"/>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87272</xdr:rowOff>
    </xdr:from>
    <xdr:to>
      <xdr:col>22</xdr:col>
      <xdr:colOff>365125</xdr:colOff>
      <xdr:row>77</xdr:row>
      <xdr:rowOff>93884</xdr:rowOff>
    </xdr:to>
    <xdr:cxnSp macro="">
      <xdr:nvCxnSpPr>
        <xdr:cNvPr id="603" name="直線コネクタ 602"/>
        <xdr:cNvCxnSpPr/>
      </xdr:nvCxnSpPr>
      <xdr:spPr>
        <a:xfrm flipV="1">
          <a:off x="14592300" y="1328892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93884</xdr:rowOff>
    </xdr:from>
    <xdr:to>
      <xdr:col>21</xdr:col>
      <xdr:colOff>161925</xdr:colOff>
      <xdr:row>77</xdr:row>
      <xdr:rowOff>97175</xdr:rowOff>
    </xdr:to>
    <xdr:cxnSp macro="">
      <xdr:nvCxnSpPr>
        <xdr:cNvPr id="606" name="直線コネクタ 605"/>
        <xdr:cNvCxnSpPr/>
      </xdr:nvCxnSpPr>
      <xdr:spPr>
        <a:xfrm flipV="1">
          <a:off x="13703300" y="1329553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95658</xdr:rowOff>
    </xdr:from>
    <xdr:to>
      <xdr:col>19</xdr:col>
      <xdr:colOff>644525</xdr:colOff>
      <xdr:row>77</xdr:row>
      <xdr:rowOff>97175</xdr:rowOff>
    </xdr:to>
    <xdr:cxnSp macro="">
      <xdr:nvCxnSpPr>
        <xdr:cNvPr id="609" name="直線コネクタ 608"/>
        <xdr:cNvCxnSpPr/>
      </xdr:nvCxnSpPr>
      <xdr:spPr>
        <a:xfrm>
          <a:off x="12814300" y="1329730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27772</xdr:rowOff>
    </xdr:from>
    <xdr:to>
      <xdr:col>23</xdr:col>
      <xdr:colOff>568325</xdr:colOff>
      <xdr:row>77</xdr:row>
      <xdr:rowOff>129372</xdr:rowOff>
    </xdr:to>
    <xdr:sp macro="" textlink="">
      <xdr:nvSpPr>
        <xdr:cNvPr id="619" name="円/楕円 618"/>
        <xdr:cNvSpPr/>
      </xdr:nvSpPr>
      <xdr:spPr>
        <a:xfrm>
          <a:off x="16268700" y="13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6199</xdr:rowOff>
    </xdr:from>
    <xdr:ext cx="534377" cy="259045"/>
    <xdr:sp macro="" textlink="">
      <xdr:nvSpPr>
        <xdr:cNvPr id="620" name="公債費該当値テキスト"/>
        <xdr:cNvSpPr txBox="1"/>
      </xdr:nvSpPr>
      <xdr:spPr>
        <a:xfrm>
          <a:off x="16370300" y="132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36472</xdr:rowOff>
    </xdr:from>
    <xdr:to>
      <xdr:col>22</xdr:col>
      <xdr:colOff>415925</xdr:colOff>
      <xdr:row>77</xdr:row>
      <xdr:rowOff>138072</xdr:rowOff>
    </xdr:to>
    <xdr:sp macro="" textlink="">
      <xdr:nvSpPr>
        <xdr:cNvPr id="621" name="円/楕円 620"/>
        <xdr:cNvSpPr/>
      </xdr:nvSpPr>
      <xdr:spPr>
        <a:xfrm>
          <a:off x="15430500" y="132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129199</xdr:rowOff>
    </xdr:from>
    <xdr:ext cx="534377" cy="259045"/>
    <xdr:sp macro="" textlink="">
      <xdr:nvSpPr>
        <xdr:cNvPr id="622" name="テキスト ボックス 621"/>
        <xdr:cNvSpPr txBox="1"/>
      </xdr:nvSpPr>
      <xdr:spPr>
        <a:xfrm>
          <a:off x="15214111" y="133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43084</xdr:rowOff>
    </xdr:from>
    <xdr:to>
      <xdr:col>21</xdr:col>
      <xdr:colOff>212725</xdr:colOff>
      <xdr:row>77</xdr:row>
      <xdr:rowOff>144684</xdr:rowOff>
    </xdr:to>
    <xdr:sp macro="" textlink="">
      <xdr:nvSpPr>
        <xdr:cNvPr id="623" name="円/楕円 622"/>
        <xdr:cNvSpPr/>
      </xdr:nvSpPr>
      <xdr:spPr>
        <a:xfrm>
          <a:off x="14541500" y="132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135811</xdr:rowOff>
    </xdr:from>
    <xdr:ext cx="534377" cy="259045"/>
    <xdr:sp macro="" textlink="">
      <xdr:nvSpPr>
        <xdr:cNvPr id="624" name="テキスト ボックス 623"/>
        <xdr:cNvSpPr txBox="1"/>
      </xdr:nvSpPr>
      <xdr:spPr>
        <a:xfrm>
          <a:off x="14325111" y="133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46375</xdr:rowOff>
    </xdr:from>
    <xdr:to>
      <xdr:col>20</xdr:col>
      <xdr:colOff>9525</xdr:colOff>
      <xdr:row>77</xdr:row>
      <xdr:rowOff>147975</xdr:rowOff>
    </xdr:to>
    <xdr:sp macro="" textlink="">
      <xdr:nvSpPr>
        <xdr:cNvPr id="625" name="円/楕円 624"/>
        <xdr:cNvSpPr/>
      </xdr:nvSpPr>
      <xdr:spPr>
        <a:xfrm>
          <a:off x="13652500" y="1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139102</xdr:rowOff>
    </xdr:from>
    <xdr:ext cx="534377" cy="259045"/>
    <xdr:sp macro="" textlink="">
      <xdr:nvSpPr>
        <xdr:cNvPr id="626" name="テキスト ボックス 625"/>
        <xdr:cNvSpPr txBox="1"/>
      </xdr:nvSpPr>
      <xdr:spPr>
        <a:xfrm>
          <a:off x="13436111" y="133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44858</xdr:rowOff>
    </xdr:from>
    <xdr:to>
      <xdr:col>18</xdr:col>
      <xdr:colOff>492125</xdr:colOff>
      <xdr:row>77</xdr:row>
      <xdr:rowOff>146458</xdr:rowOff>
    </xdr:to>
    <xdr:sp macro="" textlink="">
      <xdr:nvSpPr>
        <xdr:cNvPr id="627" name="円/楕円 626"/>
        <xdr:cNvSpPr/>
      </xdr:nvSpPr>
      <xdr:spPr>
        <a:xfrm>
          <a:off x="12763500" y="132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137585</xdr:rowOff>
    </xdr:from>
    <xdr:ext cx="534377" cy="259045"/>
    <xdr:sp macro="" textlink="">
      <xdr:nvSpPr>
        <xdr:cNvPr id="628" name="テキスト ボックス 627"/>
        <xdr:cNvSpPr txBox="1"/>
      </xdr:nvSpPr>
      <xdr:spPr>
        <a:xfrm>
          <a:off x="12547111" y="133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22512</xdr:rowOff>
    </xdr:from>
    <xdr:to>
      <xdr:col>23</xdr:col>
      <xdr:colOff>517525</xdr:colOff>
      <xdr:row>99</xdr:row>
      <xdr:rowOff>43884</xdr:rowOff>
    </xdr:to>
    <xdr:cxnSp macro="">
      <xdr:nvCxnSpPr>
        <xdr:cNvPr id="657" name="直線コネクタ 656"/>
        <xdr:cNvCxnSpPr/>
      </xdr:nvCxnSpPr>
      <xdr:spPr>
        <a:xfrm flipV="1">
          <a:off x="15481300" y="16996062"/>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32924</xdr:rowOff>
    </xdr:from>
    <xdr:to>
      <xdr:col>22</xdr:col>
      <xdr:colOff>365125</xdr:colOff>
      <xdr:row>99</xdr:row>
      <xdr:rowOff>43884</xdr:rowOff>
    </xdr:to>
    <xdr:cxnSp macro="">
      <xdr:nvCxnSpPr>
        <xdr:cNvPr id="660" name="直線コネクタ 659"/>
        <xdr:cNvCxnSpPr/>
      </xdr:nvCxnSpPr>
      <xdr:spPr>
        <a:xfrm>
          <a:off x="14592300" y="17006474"/>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32924</xdr:rowOff>
    </xdr:from>
    <xdr:to>
      <xdr:col>21</xdr:col>
      <xdr:colOff>161925</xdr:colOff>
      <xdr:row>99</xdr:row>
      <xdr:rowOff>38506</xdr:rowOff>
    </xdr:to>
    <xdr:cxnSp macro="">
      <xdr:nvCxnSpPr>
        <xdr:cNvPr id="663" name="直線コネクタ 662"/>
        <xdr:cNvCxnSpPr/>
      </xdr:nvCxnSpPr>
      <xdr:spPr>
        <a:xfrm flipV="1">
          <a:off x="13703300" y="17006474"/>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420</xdr:rowOff>
    </xdr:from>
    <xdr:to>
      <xdr:col>19</xdr:col>
      <xdr:colOff>644525</xdr:colOff>
      <xdr:row>99</xdr:row>
      <xdr:rowOff>38506</xdr:rowOff>
    </xdr:to>
    <xdr:cxnSp macro="">
      <xdr:nvCxnSpPr>
        <xdr:cNvPr id="666" name="直線コネクタ 665"/>
        <xdr:cNvCxnSpPr/>
      </xdr:nvCxnSpPr>
      <xdr:spPr>
        <a:xfrm>
          <a:off x="12814300" y="16973970"/>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143162</xdr:rowOff>
    </xdr:from>
    <xdr:to>
      <xdr:col>23</xdr:col>
      <xdr:colOff>568325</xdr:colOff>
      <xdr:row>99</xdr:row>
      <xdr:rowOff>73312</xdr:rowOff>
    </xdr:to>
    <xdr:sp macro="" textlink="">
      <xdr:nvSpPr>
        <xdr:cNvPr id="676" name="円/楕円 675"/>
        <xdr:cNvSpPr/>
      </xdr:nvSpPr>
      <xdr:spPr>
        <a:xfrm>
          <a:off x="16268700" y="169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164534</xdr:rowOff>
    </xdr:from>
    <xdr:to>
      <xdr:col>22</xdr:col>
      <xdr:colOff>415925</xdr:colOff>
      <xdr:row>99</xdr:row>
      <xdr:rowOff>94684</xdr:rowOff>
    </xdr:to>
    <xdr:sp macro="" textlink="">
      <xdr:nvSpPr>
        <xdr:cNvPr id="678" name="円/楕円 677"/>
        <xdr:cNvSpPr/>
      </xdr:nvSpPr>
      <xdr:spPr>
        <a:xfrm>
          <a:off x="154305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85811</xdr:rowOff>
    </xdr:from>
    <xdr:ext cx="378565" cy="259045"/>
    <xdr:sp macro="" textlink="">
      <xdr:nvSpPr>
        <xdr:cNvPr id="679" name="テキスト ボックス 678"/>
        <xdr:cNvSpPr txBox="1"/>
      </xdr:nvSpPr>
      <xdr:spPr>
        <a:xfrm>
          <a:off x="15292017" y="1705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153574</xdr:rowOff>
    </xdr:from>
    <xdr:to>
      <xdr:col>21</xdr:col>
      <xdr:colOff>212725</xdr:colOff>
      <xdr:row>99</xdr:row>
      <xdr:rowOff>83724</xdr:rowOff>
    </xdr:to>
    <xdr:sp macro="" textlink="">
      <xdr:nvSpPr>
        <xdr:cNvPr id="680" name="円/楕円 679"/>
        <xdr:cNvSpPr/>
      </xdr:nvSpPr>
      <xdr:spPr>
        <a:xfrm>
          <a:off x="14541500" y="16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74851</xdr:rowOff>
    </xdr:from>
    <xdr:ext cx="469744" cy="259045"/>
    <xdr:sp macro="" textlink="">
      <xdr:nvSpPr>
        <xdr:cNvPr id="681" name="テキスト ボックス 680"/>
        <xdr:cNvSpPr txBox="1"/>
      </xdr:nvSpPr>
      <xdr:spPr>
        <a:xfrm>
          <a:off x="14357427" y="170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159156</xdr:rowOff>
    </xdr:from>
    <xdr:to>
      <xdr:col>20</xdr:col>
      <xdr:colOff>9525</xdr:colOff>
      <xdr:row>99</xdr:row>
      <xdr:rowOff>89306</xdr:rowOff>
    </xdr:to>
    <xdr:sp macro="" textlink="">
      <xdr:nvSpPr>
        <xdr:cNvPr id="682" name="円/楕円 681"/>
        <xdr:cNvSpPr/>
      </xdr:nvSpPr>
      <xdr:spPr>
        <a:xfrm>
          <a:off x="13652500" y="16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80433</xdr:rowOff>
    </xdr:from>
    <xdr:ext cx="469744" cy="259045"/>
    <xdr:sp macro="" textlink="">
      <xdr:nvSpPr>
        <xdr:cNvPr id="683" name="テキスト ボックス 682"/>
        <xdr:cNvSpPr txBox="1"/>
      </xdr:nvSpPr>
      <xdr:spPr>
        <a:xfrm>
          <a:off x="13468427" y="1705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121070</xdr:rowOff>
    </xdr:from>
    <xdr:to>
      <xdr:col>18</xdr:col>
      <xdr:colOff>492125</xdr:colOff>
      <xdr:row>99</xdr:row>
      <xdr:rowOff>51220</xdr:rowOff>
    </xdr:to>
    <xdr:sp macro="" textlink="">
      <xdr:nvSpPr>
        <xdr:cNvPr id="684" name="円/楕円 683"/>
        <xdr:cNvSpPr/>
      </xdr:nvSpPr>
      <xdr:spPr>
        <a:xfrm>
          <a:off x="12763500" y="169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67747</xdr:rowOff>
    </xdr:from>
    <xdr:ext cx="534377" cy="259045"/>
    <xdr:sp macro="" textlink="">
      <xdr:nvSpPr>
        <xdr:cNvPr id="685" name="テキスト ボックス 684"/>
        <xdr:cNvSpPr txBox="1"/>
      </xdr:nvSpPr>
      <xdr:spPr>
        <a:xfrm>
          <a:off x="12547111" y="166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12979</xdr:rowOff>
    </xdr:from>
    <xdr:to>
      <xdr:col>32</xdr:col>
      <xdr:colOff>187325</xdr:colOff>
      <xdr:row>38</xdr:row>
      <xdr:rowOff>158445</xdr:rowOff>
    </xdr:to>
    <xdr:cxnSp macro="">
      <xdr:nvCxnSpPr>
        <xdr:cNvPr id="714" name="直線コネクタ 713"/>
        <xdr:cNvCxnSpPr/>
      </xdr:nvCxnSpPr>
      <xdr:spPr>
        <a:xfrm>
          <a:off x="21323300" y="6528079"/>
          <a:ext cx="838200" cy="1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12979</xdr:rowOff>
    </xdr:from>
    <xdr:to>
      <xdr:col>31</xdr:col>
      <xdr:colOff>34925</xdr:colOff>
      <xdr:row>38</xdr:row>
      <xdr:rowOff>165227</xdr:rowOff>
    </xdr:to>
    <xdr:cxnSp macro="">
      <xdr:nvCxnSpPr>
        <xdr:cNvPr id="717" name="直線コネクタ 716"/>
        <xdr:cNvCxnSpPr/>
      </xdr:nvCxnSpPr>
      <xdr:spPr>
        <a:xfrm flipV="1">
          <a:off x="20434300" y="6528079"/>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3548</xdr:rowOff>
    </xdr:from>
    <xdr:ext cx="469744" cy="259045"/>
    <xdr:sp macro="" textlink="">
      <xdr:nvSpPr>
        <xdr:cNvPr id="719" name="テキスト ボックス 718"/>
        <xdr:cNvSpPr txBox="1"/>
      </xdr:nvSpPr>
      <xdr:spPr>
        <a:xfrm>
          <a:off x="2108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122479</xdr:rowOff>
    </xdr:from>
    <xdr:to>
      <xdr:col>29</xdr:col>
      <xdr:colOff>517525</xdr:colOff>
      <xdr:row>38</xdr:row>
      <xdr:rowOff>165227</xdr:rowOff>
    </xdr:to>
    <xdr:cxnSp macro="">
      <xdr:nvCxnSpPr>
        <xdr:cNvPr id="720" name="直線コネクタ 719"/>
        <xdr:cNvCxnSpPr/>
      </xdr:nvCxnSpPr>
      <xdr:spPr>
        <a:xfrm>
          <a:off x="19545300" y="6637579"/>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122479</xdr:rowOff>
    </xdr:from>
    <xdr:to>
      <xdr:col>28</xdr:col>
      <xdr:colOff>314325</xdr:colOff>
      <xdr:row>38</xdr:row>
      <xdr:rowOff>156388</xdr:rowOff>
    </xdr:to>
    <xdr:cxnSp macro="">
      <xdr:nvCxnSpPr>
        <xdr:cNvPr id="723" name="直線コネクタ 722"/>
        <xdr:cNvCxnSpPr/>
      </xdr:nvCxnSpPr>
      <xdr:spPr>
        <a:xfrm flipV="1">
          <a:off x="18656300" y="663757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107645</xdr:rowOff>
    </xdr:from>
    <xdr:to>
      <xdr:col>32</xdr:col>
      <xdr:colOff>238125</xdr:colOff>
      <xdr:row>39</xdr:row>
      <xdr:rowOff>37795</xdr:rowOff>
    </xdr:to>
    <xdr:sp macro="" textlink="">
      <xdr:nvSpPr>
        <xdr:cNvPr id="733" name="円/楕円 732"/>
        <xdr:cNvSpPr/>
      </xdr:nvSpPr>
      <xdr:spPr>
        <a:xfrm>
          <a:off x="221107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71442</xdr:rowOff>
    </xdr:from>
    <xdr:ext cx="378565" cy="259045"/>
    <xdr:sp macro="" textlink="">
      <xdr:nvSpPr>
        <xdr:cNvPr id="734" name="投資及び出資金該当値テキスト"/>
        <xdr:cNvSpPr txBox="1"/>
      </xdr:nvSpPr>
      <xdr:spPr>
        <a:xfrm>
          <a:off x="22212300" y="65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133629</xdr:rowOff>
    </xdr:from>
    <xdr:to>
      <xdr:col>31</xdr:col>
      <xdr:colOff>85725</xdr:colOff>
      <xdr:row>38</xdr:row>
      <xdr:rowOff>63779</xdr:rowOff>
    </xdr:to>
    <xdr:sp macro="" textlink="">
      <xdr:nvSpPr>
        <xdr:cNvPr id="735" name="円/楕円 734"/>
        <xdr:cNvSpPr/>
      </xdr:nvSpPr>
      <xdr:spPr>
        <a:xfrm>
          <a:off x="21272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80306</xdr:rowOff>
    </xdr:from>
    <xdr:ext cx="469744" cy="259045"/>
    <xdr:sp macro="" textlink="">
      <xdr:nvSpPr>
        <xdr:cNvPr id="736" name="テキスト ボックス 735"/>
        <xdr:cNvSpPr txBox="1"/>
      </xdr:nvSpPr>
      <xdr:spPr>
        <a:xfrm>
          <a:off x="21088427" y="62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114427</xdr:rowOff>
    </xdr:from>
    <xdr:to>
      <xdr:col>29</xdr:col>
      <xdr:colOff>568325</xdr:colOff>
      <xdr:row>39</xdr:row>
      <xdr:rowOff>44577</xdr:rowOff>
    </xdr:to>
    <xdr:sp macro="" textlink="">
      <xdr:nvSpPr>
        <xdr:cNvPr id="737" name="円/楕円 736"/>
        <xdr:cNvSpPr/>
      </xdr:nvSpPr>
      <xdr:spPr>
        <a:xfrm>
          <a:off x="20383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35704</xdr:rowOff>
    </xdr:from>
    <xdr:ext cx="378565" cy="259045"/>
    <xdr:sp macro="" textlink="">
      <xdr:nvSpPr>
        <xdr:cNvPr id="738" name="テキスト ボックス 737"/>
        <xdr:cNvSpPr txBox="1"/>
      </xdr:nvSpPr>
      <xdr:spPr>
        <a:xfrm>
          <a:off x="20245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71679</xdr:rowOff>
    </xdr:from>
    <xdr:to>
      <xdr:col>28</xdr:col>
      <xdr:colOff>365125</xdr:colOff>
      <xdr:row>39</xdr:row>
      <xdr:rowOff>1829</xdr:rowOff>
    </xdr:to>
    <xdr:sp macro="" textlink="">
      <xdr:nvSpPr>
        <xdr:cNvPr id="739" name="円/楕円 738"/>
        <xdr:cNvSpPr/>
      </xdr:nvSpPr>
      <xdr:spPr>
        <a:xfrm>
          <a:off x="19494500" y="6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164406</xdr:rowOff>
    </xdr:from>
    <xdr:ext cx="469744" cy="259045"/>
    <xdr:sp macro="" textlink="">
      <xdr:nvSpPr>
        <xdr:cNvPr id="740" name="テキスト ボックス 739"/>
        <xdr:cNvSpPr txBox="1"/>
      </xdr:nvSpPr>
      <xdr:spPr>
        <a:xfrm>
          <a:off x="19310427" y="6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105588</xdr:rowOff>
    </xdr:from>
    <xdr:to>
      <xdr:col>27</xdr:col>
      <xdr:colOff>161925</xdr:colOff>
      <xdr:row>39</xdr:row>
      <xdr:rowOff>35738</xdr:rowOff>
    </xdr:to>
    <xdr:sp macro="" textlink="">
      <xdr:nvSpPr>
        <xdr:cNvPr id="741" name="円/楕円 740"/>
        <xdr:cNvSpPr/>
      </xdr:nvSpPr>
      <xdr:spPr>
        <a:xfrm>
          <a:off x="18605500" y="6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26865</xdr:rowOff>
    </xdr:from>
    <xdr:ext cx="378565" cy="259045"/>
    <xdr:sp macro="" textlink="">
      <xdr:nvSpPr>
        <xdr:cNvPr id="742" name="テキスト ボックス 741"/>
        <xdr:cNvSpPr txBox="1"/>
      </xdr:nvSpPr>
      <xdr:spPr>
        <a:xfrm>
          <a:off x="18467017" y="671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57023</xdr:rowOff>
    </xdr:from>
    <xdr:to>
      <xdr:col>32</xdr:col>
      <xdr:colOff>187325</xdr:colOff>
      <xdr:row>58</xdr:row>
      <xdr:rowOff>74054</xdr:rowOff>
    </xdr:to>
    <xdr:cxnSp macro="">
      <xdr:nvCxnSpPr>
        <xdr:cNvPr id="771" name="直線コネクタ 770"/>
        <xdr:cNvCxnSpPr/>
      </xdr:nvCxnSpPr>
      <xdr:spPr>
        <a:xfrm flipV="1">
          <a:off x="21323300" y="10001123"/>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72"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73634</xdr:rowOff>
    </xdr:from>
    <xdr:to>
      <xdr:col>31</xdr:col>
      <xdr:colOff>34925</xdr:colOff>
      <xdr:row>58</xdr:row>
      <xdr:rowOff>74054</xdr:rowOff>
    </xdr:to>
    <xdr:cxnSp macro="">
      <xdr:nvCxnSpPr>
        <xdr:cNvPr id="774" name="直線コネクタ 773"/>
        <xdr:cNvCxnSpPr/>
      </xdr:nvCxnSpPr>
      <xdr:spPr>
        <a:xfrm>
          <a:off x="20434300" y="1001773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160767</xdr:rowOff>
    </xdr:from>
    <xdr:ext cx="469744" cy="259045"/>
    <xdr:sp macro="" textlink="">
      <xdr:nvSpPr>
        <xdr:cNvPr id="776" name="テキスト ボックス 775"/>
        <xdr:cNvSpPr txBox="1"/>
      </xdr:nvSpPr>
      <xdr:spPr>
        <a:xfrm>
          <a:off x="21088427"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58624</xdr:rowOff>
    </xdr:from>
    <xdr:to>
      <xdr:col>29</xdr:col>
      <xdr:colOff>517525</xdr:colOff>
      <xdr:row>58</xdr:row>
      <xdr:rowOff>73634</xdr:rowOff>
    </xdr:to>
    <xdr:cxnSp macro="">
      <xdr:nvCxnSpPr>
        <xdr:cNvPr id="777" name="直線コネクタ 776"/>
        <xdr:cNvCxnSpPr/>
      </xdr:nvCxnSpPr>
      <xdr:spPr>
        <a:xfrm>
          <a:off x="19545300" y="10002724"/>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155243</xdr:rowOff>
    </xdr:from>
    <xdr:ext cx="469744" cy="259045"/>
    <xdr:sp macro="" textlink="">
      <xdr:nvSpPr>
        <xdr:cNvPr id="779" name="テキスト ボックス 778"/>
        <xdr:cNvSpPr txBox="1"/>
      </xdr:nvSpPr>
      <xdr:spPr>
        <a:xfrm>
          <a:off x="20199427"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45021</xdr:rowOff>
    </xdr:from>
    <xdr:to>
      <xdr:col>28</xdr:col>
      <xdr:colOff>314325</xdr:colOff>
      <xdr:row>58</xdr:row>
      <xdr:rowOff>58624</xdr:rowOff>
    </xdr:to>
    <xdr:cxnSp macro="">
      <xdr:nvCxnSpPr>
        <xdr:cNvPr id="780" name="直線コネクタ 779"/>
        <xdr:cNvCxnSpPr/>
      </xdr:nvCxnSpPr>
      <xdr:spPr>
        <a:xfrm>
          <a:off x="18656300" y="9989121"/>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151547</xdr:rowOff>
    </xdr:from>
    <xdr:ext cx="469744" cy="259045"/>
    <xdr:sp macro="" textlink="">
      <xdr:nvSpPr>
        <xdr:cNvPr id="782" name="テキスト ボックス 781"/>
        <xdr:cNvSpPr txBox="1"/>
      </xdr:nvSpPr>
      <xdr:spPr>
        <a:xfrm>
          <a:off x="19310427" y="100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150728</xdr:rowOff>
    </xdr:from>
    <xdr:ext cx="469744" cy="259045"/>
    <xdr:sp macro="" textlink="">
      <xdr:nvSpPr>
        <xdr:cNvPr id="784" name="テキスト ボックス 783"/>
        <xdr:cNvSpPr txBox="1"/>
      </xdr:nvSpPr>
      <xdr:spPr>
        <a:xfrm>
          <a:off x="18421427" y="1009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6223</xdr:rowOff>
    </xdr:from>
    <xdr:to>
      <xdr:col>32</xdr:col>
      <xdr:colOff>238125</xdr:colOff>
      <xdr:row>58</xdr:row>
      <xdr:rowOff>107823</xdr:rowOff>
    </xdr:to>
    <xdr:sp macro="" textlink="">
      <xdr:nvSpPr>
        <xdr:cNvPr id="790" name="円/楕円 789"/>
        <xdr:cNvSpPr/>
      </xdr:nvSpPr>
      <xdr:spPr>
        <a:xfrm>
          <a:off x="221107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29100</xdr:rowOff>
    </xdr:from>
    <xdr:ext cx="469744" cy="259045"/>
    <xdr:sp macro="" textlink="">
      <xdr:nvSpPr>
        <xdr:cNvPr id="791" name="貸付金該当値テキスト"/>
        <xdr:cNvSpPr txBox="1"/>
      </xdr:nvSpPr>
      <xdr:spPr>
        <a:xfrm>
          <a:off x="22212300" y="980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23254</xdr:rowOff>
    </xdr:from>
    <xdr:to>
      <xdr:col>31</xdr:col>
      <xdr:colOff>85725</xdr:colOff>
      <xdr:row>58</xdr:row>
      <xdr:rowOff>124854</xdr:rowOff>
    </xdr:to>
    <xdr:sp macro="" textlink="">
      <xdr:nvSpPr>
        <xdr:cNvPr id="792" name="円/楕円 791"/>
        <xdr:cNvSpPr/>
      </xdr:nvSpPr>
      <xdr:spPr>
        <a:xfrm>
          <a:off x="21272500" y="99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141381</xdr:rowOff>
    </xdr:from>
    <xdr:ext cx="469744" cy="259045"/>
    <xdr:sp macro="" textlink="">
      <xdr:nvSpPr>
        <xdr:cNvPr id="793" name="テキスト ボックス 792"/>
        <xdr:cNvSpPr txBox="1"/>
      </xdr:nvSpPr>
      <xdr:spPr>
        <a:xfrm>
          <a:off x="21088427" y="974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22834</xdr:rowOff>
    </xdr:from>
    <xdr:to>
      <xdr:col>29</xdr:col>
      <xdr:colOff>568325</xdr:colOff>
      <xdr:row>58</xdr:row>
      <xdr:rowOff>124434</xdr:rowOff>
    </xdr:to>
    <xdr:sp macro="" textlink="">
      <xdr:nvSpPr>
        <xdr:cNvPr id="794" name="円/楕円 793"/>
        <xdr:cNvSpPr/>
      </xdr:nvSpPr>
      <xdr:spPr>
        <a:xfrm>
          <a:off x="20383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140961</xdr:rowOff>
    </xdr:from>
    <xdr:ext cx="469744" cy="259045"/>
    <xdr:sp macro="" textlink="">
      <xdr:nvSpPr>
        <xdr:cNvPr id="795" name="テキスト ボックス 794"/>
        <xdr:cNvSpPr txBox="1"/>
      </xdr:nvSpPr>
      <xdr:spPr>
        <a:xfrm>
          <a:off x="20199427" y="97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7824</xdr:rowOff>
    </xdr:from>
    <xdr:to>
      <xdr:col>28</xdr:col>
      <xdr:colOff>365125</xdr:colOff>
      <xdr:row>58</xdr:row>
      <xdr:rowOff>109424</xdr:rowOff>
    </xdr:to>
    <xdr:sp macro="" textlink="">
      <xdr:nvSpPr>
        <xdr:cNvPr id="796" name="円/楕円 795"/>
        <xdr:cNvSpPr/>
      </xdr:nvSpPr>
      <xdr:spPr>
        <a:xfrm>
          <a:off x="19494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125951</xdr:rowOff>
    </xdr:from>
    <xdr:ext cx="469744" cy="259045"/>
    <xdr:sp macro="" textlink="">
      <xdr:nvSpPr>
        <xdr:cNvPr id="797" name="テキスト ボックス 796"/>
        <xdr:cNvSpPr txBox="1"/>
      </xdr:nvSpPr>
      <xdr:spPr>
        <a:xfrm>
          <a:off x="19310427" y="97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165671</xdr:rowOff>
    </xdr:from>
    <xdr:to>
      <xdr:col>27</xdr:col>
      <xdr:colOff>161925</xdr:colOff>
      <xdr:row>58</xdr:row>
      <xdr:rowOff>95821</xdr:rowOff>
    </xdr:to>
    <xdr:sp macro="" textlink="">
      <xdr:nvSpPr>
        <xdr:cNvPr id="798" name="円/楕円 797"/>
        <xdr:cNvSpPr/>
      </xdr:nvSpPr>
      <xdr:spPr>
        <a:xfrm>
          <a:off x="18605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112348</xdr:rowOff>
    </xdr:from>
    <xdr:ext cx="469744" cy="259045"/>
    <xdr:sp macro="" textlink="">
      <xdr:nvSpPr>
        <xdr:cNvPr id="799" name="テキスト ボックス 798"/>
        <xdr:cNvSpPr txBox="1"/>
      </xdr:nvSpPr>
      <xdr:spPr>
        <a:xfrm>
          <a:off x="18421427" y="971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153403</xdr:rowOff>
    </xdr:from>
    <xdr:to>
      <xdr:col>32</xdr:col>
      <xdr:colOff>187325</xdr:colOff>
      <xdr:row>73</xdr:row>
      <xdr:rowOff>160147</xdr:rowOff>
    </xdr:to>
    <xdr:cxnSp macro="">
      <xdr:nvCxnSpPr>
        <xdr:cNvPr id="829" name="直線コネクタ 828"/>
        <xdr:cNvCxnSpPr/>
      </xdr:nvCxnSpPr>
      <xdr:spPr>
        <a:xfrm flipV="1">
          <a:off x="21323300" y="12669253"/>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160147</xdr:rowOff>
    </xdr:from>
    <xdr:to>
      <xdr:col>31</xdr:col>
      <xdr:colOff>34925</xdr:colOff>
      <xdr:row>74</xdr:row>
      <xdr:rowOff>67793</xdr:rowOff>
    </xdr:to>
    <xdr:cxnSp macro="">
      <xdr:nvCxnSpPr>
        <xdr:cNvPr id="832" name="直線コネクタ 831"/>
        <xdr:cNvCxnSpPr/>
      </xdr:nvCxnSpPr>
      <xdr:spPr>
        <a:xfrm flipV="1">
          <a:off x="20434300" y="1267599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67793</xdr:rowOff>
    </xdr:from>
    <xdr:to>
      <xdr:col>29</xdr:col>
      <xdr:colOff>517525</xdr:colOff>
      <xdr:row>74</xdr:row>
      <xdr:rowOff>121831</xdr:rowOff>
    </xdr:to>
    <xdr:cxnSp macro="">
      <xdr:nvCxnSpPr>
        <xdr:cNvPr id="835" name="直線コネクタ 834"/>
        <xdr:cNvCxnSpPr/>
      </xdr:nvCxnSpPr>
      <xdr:spPr>
        <a:xfrm flipV="1">
          <a:off x="19545300" y="12755093"/>
          <a:ext cx="8890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30200</xdr:rowOff>
    </xdr:from>
    <xdr:to>
      <xdr:col>28</xdr:col>
      <xdr:colOff>314325</xdr:colOff>
      <xdr:row>74</xdr:row>
      <xdr:rowOff>121831</xdr:rowOff>
    </xdr:to>
    <xdr:cxnSp macro="">
      <xdr:nvCxnSpPr>
        <xdr:cNvPr id="838" name="直線コネクタ 837"/>
        <xdr:cNvCxnSpPr/>
      </xdr:nvCxnSpPr>
      <xdr:spPr>
        <a:xfrm>
          <a:off x="18656300" y="12717500"/>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102603</xdr:rowOff>
    </xdr:from>
    <xdr:to>
      <xdr:col>32</xdr:col>
      <xdr:colOff>238125</xdr:colOff>
      <xdr:row>74</xdr:row>
      <xdr:rowOff>32753</xdr:rowOff>
    </xdr:to>
    <xdr:sp macro="" textlink="">
      <xdr:nvSpPr>
        <xdr:cNvPr id="848" name="円/楕円 847"/>
        <xdr:cNvSpPr/>
      </xdr:nvSpPr>
      <xdr:spPr>
        <a:xfrm>
          <a:off x="22110700" y="126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125480</xdr:rowOff>
    </xdr:from>
    <xdr:ext cx="599010" cy="259045"/>
    <xdr:sp macro="" textlink="">
      <xdr:nvSpPr>
        <xdr:cNvPr id="849" name="繰出金該当値テキスト"/>
        <xdr:cNvSpPr txBox="1"/>
      </xdr:nvSpPr>
      <xdr:spPr>
        <a:xfrm>
          <a:off x="22212300" y="1246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109347</xdr:rowOff>
    </xdr:from>
    <xdr:to>
      <xdr:col>31</xdr:col>
      <xdr:colOff>85725</xdr:colOff>
      <xdr:row>74</xdr:row>
      <xdr:rowOff>39497</xdr:rowOff>
    </xdr:to>
    <xdr:sp macro="" textlink="">
      <xdr:nvSpPr>
        <xdr:cNvPr id="850" name="円/楕円 849"/>
        <xdr:cNvSpPr/>
      </xdr:nvSpPr>
      <xdr:spPr>
        <a:xfrm>
          <a:off x="21272500" y="126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56024</xdr:rowOff>
    </xdr:from>
    <xdr:ext cx="599010" cy="259045"/>
    <xdr:sp macro="" textlink="">
      <xdr:nvSpPr>
        <xdr:cNvPr id="851" name="テキスト ボックス 850"/>
        <xdr:cNvSpPr txBox="1"/>
      </xdr:nvSpPr>
      <xdr:spPr>
        <a:xfrm>
          <a:off x="21023794" y="1240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16993</xdr:rowOff>
    </xdr:from>
    <xdr:to>
      <xdr:col>29</xdr:col>
      <xdr:colOff>568325</xdr:colOff>
      <xdr:row>74</xdr:row>
      <xdr:rowOff>118593</xdr:rowOff>
    </xdr:to>
    <xdr:sp macro="" textlink="">
      <xdr:nvSpPr>
        <xdr:cNvPr id="852" name="円/楕円 851"/>
        <xdr:cNvSpPr/>
      </xdr:nvSpPr>
      <xdr:spPr>
        <a:xfrm>
          <a:off x="20383500" y="127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135120</xdr:rowOff>
    </xdr:from>
    <xdr:ext cx="534377" cy="259045"/>
    <xdr:sp macro="" textlink="">
      <xdr:nvSpPr>
        <xdr:cNvPr id="853" name="テキスト ボックス 852"/>
        <xdr:cNvSpPr txBox="1"/>
      </xdr:nvSpPr>
      <xdr:spPr>
        <a:xfrm>
          <a:off x="20167111" y="124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71031</xdr:rowOff>
    </xdr:from>
    <xdr:to>
      <xdr:col>28</xdr:col>
      <xdr:colOff>365125</xdr:colOff>
      <xdr:row>75</xdr:row>
      <xdr:rowOff>1181</xdr:rowOff>
    </xdr:to>
    <xdr:sp macro="" textlink="">
      <xdr:nvSpPr>
        <xdr:cNvPr id="854" name="円/楕円 853"/>
        <xdr:cNvSpPr/>
      </xdr:nvSpPr>
      <xdr:spPr>
        <a:xfrm>
          <a:off x="19494500" y="12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17708</xdr:rowOff>
    </xdr:from>
    <xdr:ext cx="534377" cy="259045"/>
    <xdr:sp macro="" textlink="">
      <xdr:nvSpPr>
        <xdr:cNvPr id="855" name="テキスト ボックス 854"/>
        <xdr:cNvSpPr txBox="1"/>
      </xdr:nvSpPr>
      <xdr:spPr>
        <a:xfrm>
          <a:off x="19278111" y="125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150850</xdr:rowOff>
    </xdr:from>
    <xdr:to>
      <xdr:col>27</xdr:col>
      <xdr:colOff>161925</xdr:colOff>
      <xdr:row>74</xdr:row>
      <xdr:rowOff>81000</xdr:rowOff>
    </xdr:to>
    <xdr:sp macro="" textlink="">
      <xdr:nvSpPr>
        <xdr:cNvPr id="856" name="円/楕円 855"/>
        <xdr:cNvSpPr/>
      </xdr:nvSpPr>
      <xdr:spPr>
        <a:xfrm>
          <a:off x="18605500" y="12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97527</xdr:rowOff>
    </xdr:from>
    <xdr:ext cx="534377" cy="259045"/>
    <xdr:sp macro="" textlink="">
      <xdr:nvSpPr>
        <xdr:cNvPr id="857" name="テキスト ボックス 856"/>
        <xdr:cNvSpPr txBox="1"/>
      </xdr:nvSpPr>
      <xdr:spPr>
        <a:xfrm>
          <a:off x="18389111" y="124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削減に努めているが、人口減少が顕著であり住民一人当たりのコストは増加傾向にある。物件費は町施設の老朽化に伴う修繕費がかかり増加傾向にある。維持補修費の大半は除排雪経費であり、その年の降雪状況により増減があるが削減困難な経費となっている。扶助費は高齢化率の上昇や人口減少に伴い増加傾向にある。補助費等は消防関係や町立津南病院への補助金が多額となっており</a:t>
          </a:r>
          <a:r>
            <a:rPr kumimoji="1" lang="en-US" altLang="ja-JP" sz="1300">
              <a:latin typeface="ＭＳ Ｐゴシック"/>
            </a:rPr>
            <a:t>H27</a:t>
          </a:r>
          <a:r>
            <a:rPr kumimoji="1" lang="ja-JP" altLang="en-US" sz="1300">
              <a:latin typeface="ＭＳ Ｐゴシック"/>
            </a:rPr>
            <a:t>は急増している。普通建設事業費は小学校の増改築や公営住宅建設により増加している。災害復旧事業費は対象事業の減少により減少傾向にある。公債費は小学校の増改築や公営住宅建設により増加している。積立金はニュー･グリーンピア津南の運営支援基金の積立により増加している。投資及び出資金は減少傾向にある。貸付金は人口減少により増加した。繰出金は特別会計への繰出しが大半であり、今後も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10,306
10,214
170.21
7,899,882
7,425,552
408,449
4,590,797
5,976,646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52451</xdr:rowOff>
    </xdr:from>
    <xdr:to>
      <xdr:col>6</xdr:col>
      <xdr:colOff>511175</xdr:colOff>
      <xdr:row>33</xdr:row>
      <xdr:rowOff>23114</xdr:rowOff>
    </xdr:to>
    <xdr:cxnSp macro="">
      <xdr:nvCxnSpPr>
        <xdr:cNvPr id="61" name="直線コネクタ 60"/>
        <xdr:cNvCxnSpPr/>
      </xdr:nvCxnSpPr>
      <xdr:spPr>
        <a:xfrm flipV="1">
          <a:off x="3797300" y="5538851"/>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23114</xdr:rowOff>
    </xdr:from>
    <xdr:to>
      <xdr:col>5</xdr:col>
      <xdr:colOff>358775</xdr:colOff>
      <xdr:row>33</xdr:row>
      <xdr:rowOff>158369</xdr:rowOff>
    </xdr:to>
    <xdr:cxnSp macro="">
      <xdr:nvCxnSpPr>
        <xdr:cNvPr id="64" name="直線コネクタ 63"/>
        <xdr:cNvCxnSpPr/>
      </xdr:nvCxnSpPr>
      <xdr:spPr>
        <a:xfrm flipV="1">
          <a:off x="2908300" y="5680964"/>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98552</xdr:rowOff>
    </xdr:from>
    <xdr:to>
      <xdr:col>4</xdr:col>
      <xdr:colOff>155575</xdr:colOff>
      <xdr:row>33</xdr:row>
      <xdr:rowOff>158369</xdr:rowOff>
    </xdr:to>
    <xdr:cxnSp macro="">
      <xdr:nvCxnSpPr>
        <xdr:cNvPr id="67" name="直線コネクタ 66"/>
        <xdr:cNvCxnSpPr/>
      </xdr:nvCxnSpPr>
      <xdr:spPr>
        <a:xfrm>
          <a:off x="2019300" y="575640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162179</xdr:rowOff>
    </xdr:from>
    <xdr:to>
      <xdr:col>2</xdr:col>
      <xdr:colOff>638175</xdr:colOff>
      <xdr:row>33</xdr:row>
      <xdr:rowOff>98552</xdr:rowOff>
    </xdr:to>
    <xdr:cxnSp macro="">
      <xdr:nvCxnSpPr>
        <xdr:cNvPr id="70" name="直線コネクタ 69"/>
        <xdr:cNvCxnSpPr/>
      </xdr:nvCxnSpPr>
      <xdr:spPr>
        <a:xfrm>
          <a:off x="1130300" y="5477129"/>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1651</xdr:rowOff>
    </xdr:from>
    <xdr:to>
      <xdr:col>6</xdr:col>
      <xdr:colOff>561975</xdr:colOff>
      <xdr:row>32</xdr:row>
      <xdr:rowOff>103251</xdr:rowOff>
    </xdr:to>
    <xdr:sp macro="" textlink="">
      <xdr:nvSpPr>
        <xdr:cNvPr id="80" name="円/楕円 79"/>
        <xdr:cNvSpPr/>
      </xdr:nvSpPr>
      <xdr:spPr>
        <a:xfrm>
          <a:off x="45847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24528</xdr:rowOff>
    </xdr:from>
    <xdr:ext cx="469744" cy="259045"/>
    <xdr:sp macro="" textlink="">
      <xdr:nvSpPr>
        <xdr:cNvPr id="81" name="議会費該当値テキスト"/>
        <xdr:cNvSpPr txBox="1"/>
      </xdr:nvSpPr>
      <xdr:spPr>
        <a:xfrm>
          <a:off x="4686300" y="53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143764</xdr:rowOff>
    </xdr:from>
    <xdr:to>
      <xdr:col>5</xdr:col>
      <xdr:colOff>409575</xdr:colOff>
      <xdr:row>33</xdr:row>
      <xdr:rowOff>73914</xdr:rowOff>
    </xdr:to>
    <xdr:sp macro="" textlink="">
      <xdr:nvSpPr>
        <xdr:cNvPr id="82" name="円/楕円 81"/>
        <xdr:cNvSpPr/>
      </xdr:nvSpPr>
      <xdr:spPr>
        <a:xfrm>
          <a:off x="3746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90441</xdr:rowOff>
    </xdr:from>
    <xdr:ext cx="469744" cy="259045"/>
    <xdr:sp macro="" textlink="">
      <xdr:nvSpPr>
        <xdr:cNvPr id="83" name="テキスト ボックス 82"/>
        <xdr:cNvSpPr txBox="1"/>
      </xdr:nvSpPr>
      <xdr:spPr>
        <a:xfrm>
          <a:off x="3562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107569</xdr:rowOff>
    </xdr:from>
    <xdr:to>
      <xdr:col>4</xdr:col>
      <xdr:colOff>206375</xdr:colOff>
      <xdr:row>34</xdr:row>
      <xdr:rowOff>37719</xdr:rowOff>
    </xdr:to>
    <xdr:sp macro="" textlink="">
      <xdr:nvSpPr>
        <xdr:cNvPr id="84" name="円/楕円 83"/>
        <xdr:cNvSpPr/>
      </xdr:nvSpPr>
      <xdr:spPr>
        <a:xfrm>
          <a:off x="2857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54246</xdr:rowOff>
    </xdr:from>
    <xdr:ext cx="469744" cy="259045"/>
    <xdr:sp macro="" textlink="">
      <xdr:nvSpPr>
        <xdr:cNvPr id="85" name="テキスト ボックス 84"/>
        <xdr:cNvSpPr txBox="1"/>
      </xdr:nvSpPr>
      <xdr:spPr>
        <a:xfrm>
          <a:off x="2673427"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47752</xdr:rowOff>
    </xdr:from>
    <xdr:to>
      <xdr:col>3</xdr:col>
      <xdr:colOff>3175</xdr:colOff>
      <xdr:row>33</xdr:row>
      <xdr:rowOff>149352</xdr:rowOff>
    </xdr:to>
    <xdr:sp macro="" textlink="">
      <xdr:nvSpPr>
        <xdr:cNvPr id="86" name="円/楕円 85"/>
        <xdr:cNvSpPr/>
      </xdr:nvSpPr>
      <xdr:spPr>
        <a:xfrm>
          <a:off x="1968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165879</xdr:rowOff>
    </xdr:from>
    <xdr:ext cx="469744" cy="259045"/>
    <xdr:sp macro="" textlink="">
      <xdr:nvSpPr>
        <xdr:cNvPr id="87" name="テキスト ボックス 86"/>
        <xdr:cNvSpPr txBox="1"/>
      </xdr:nvSpPr>
      <xdr:spPr>
        <a:xfrm>
          <a:off x="1784427"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111379</xdr:rowOff>
    </xdr:from>
    <xdr:to>
      <xdr:col>1</xdr:col>
      <xdr:colOff>485775</xdr:colOff>
      <xdr:row>32</xdr:row>
      <xdr:rowOff>41529</xdr:rowOff>
    </xdr:to>
    <xdr:sp macro="" textlink="">
      <xdr:nvSpPr>
        <xdr:cNvPr id="88" name="円/楕円 87"/>
        <xdr:cNvSpPr/>
      </xdr:nvSpPr>
      <xdr:spPr>
        <a:xfrm>
          <a:off x="1079500" y="5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58056</xdr:rowOff>
    </xdr:from>
    <xdr:ext cx="469744" cy="259045"/>
    <xdr:sp macro="" textlink="">
      <xdr:nvSpPr>
        <xdr:cNvPr id="89" name="テキスト ボックス 88"/>
        <xdr:cNvSpPr txBox="1"/>
      </xdr:nvSpPr>
      <xdr:spPr>
        <a:xfrm>
          <a:off x="895427" y="5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92291</xdr:rowOff>
    </xdr:from>
    <xdr:to>
      <xdr:col>6</xdr:col>
      <xdr:colOff>511175</xdr:colOff>
      <xdr:row>58</xdr:row>
      <xdr:rowOff>125350</xdr:rowOff>
    </xdr:to>
    <xdr:cxnSp macro="">
      <xdr:nvCxnSpPr>
        <xdr:cNvPr id="118" name="直線コネクタ 117"/>
        <xdr:cNvCxnSpPr/>
      </xdr:nvCxnSpPr>
      <xdr:spPr>
        <a:xfrm flipV="1">
          <a:off x="3797300" y="10036391"/>
          <a:ext cx="8382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125350</xdr:rowOff>
    </xdr:from>
    <xdr:to>
      <xdr:col>5</xdr:col>
      <xdr:colOff>358775</xdr:colOff>
      <xdr:row>58</xdr:row>
      <xdr:rowOff>136676</xdr:rowOff>
    </xdr:to>
    <xdr:cxnSp macro="">
      <xdr:nvCxnSpPr>
        <xdr:cNvPr id="121" name="直線コネクタ 120"/>
        <xdr:cNvCxnSpPr/>
      </xdr:nvCxnSpPr>
      <xdr:spPr>
        <a:xfrm flipV="1">
          <a:off x="2908300" y="10069450"/>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136676</xdr:rowOff>
    </xdr:from>
    <xdr:to>
      <xdr:col>4</xdr:col>
      <xdr:colOff>155575</xdr:colOff>
      <xdr:row>58</xdr:row>
      <xdr:rowOff>139871</xdr:rowOff>
    </xdr:to>
    <xdr:cxnSp macro="">
      <xdr:nvCxnSpPr>
        <xdr:cNvPr id="124" name="直線コネクタ 123"/>
        <xdr:cNvCxnSpPr/>
      </xdr:nvCxnSpPr>
      <xdr:spPr>
        <a:xfrm flipV="1">
          <a:off x="2019300" y="10080776"/>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101002</xdr:rowOff>
    </xdr:from>
    <xdr:to>
      <xdr:col>2</xdr:col>
      <xdr:colOff>638175</xdr:colOff>
      <xdr:row>58</xdr:row>
      <xdr:rowOff>139871</xdr:rowOff>
    </xdr:to>
    <xdr:cxnSp macro="">
      <xdr:nvCxnSpPr>
        <xdr:cNvPr id="127" name="直線コネクタ 126"/>
        <xdr:cNvCxnSpPr/>
      </xdr:nvCxnSpPr>
      <xdr:spPr>
        <a:xfrm>
          <a:off x="1130300" y="10045102"/>
          <a:ext cx="889000" cy="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41491</xdr:rowOff>
    </xdr:from>
    <xdr:to>
      <xdr:col>6</xdr:col>
      <xdr:colOff>561975</xdr:colOff>
      <xdr:row>58</xdr:row>
      <xdr:rowOff>143091</xdr:rowOff>
    </xdr:to>
    <xdr:sp macro="" textlink="">
      <xdr:nvSpPr>
        <xdr:cNvPr id="137" name="円/楕円 136"/>
        <xdr:cNvSpPr/>
      </xdr:nvSpPr>
      <xdr:spPr>
        <a:xfrm>
          <a:off x="4584700" y="99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74550</xdr:rowOff>
    </xdr:from>
    <xdr:to>
      <xdr:col>5</xdr:col>
      <xdr:colOff>409575</xdr:colOff>
      <xdr:row>59</xdr:row>
      <xdr:rowOff>4700</xdr:rowOff>
    </xdr:to>
    <xdr:sp macro="" textlink="">
      <xdr:nvSpPr>
        <xdr:cNvPr id="139" name="円/楕円 138"/>
        <xdr:cNvSpPr/>
      </xdr:nvSpPr>
      <xdr:spPr>
        <a:xfrm>
          <a:off x="3746500" y="100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167277</xdr:rowOff>
    </xdr:from>
    <xdr:ext cx="534377" cy="259045"/>
    <xdr:sp macro="" textlink="">
      <xdr:nvSpPr>
        <xdr:cNvPr id="140" name="テキスト ボックス 139"/>
        <xdr:cNvSpPr txBox="1"/>
      </xdr:nvSpPr>
      <xdr:spPr>
        <a:xfrm>
          <a:off x="3530111" y="101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85876</xdr:rowOff>
    </xdr:from>
    <xdr:to>
      <xdr:col>4</xdr:col>
      <xdr:colOff>206375</xdr:colOff>
      <xdr:row>59</xdr:row>
      <xdr:rowOff>16026</xdr:rowOff>
    </xdr:to>
    <xdr:sp macro="" textlink="">
      <xdr:nvSpPr>
        <xdr:cNvPr id="141" name="円/楕円 140"/>
        <xdr:cNvSpPr/>
      </xdr:nvSpPr>
      <xdr:spPr>
        <a:xfrm>
          <a:off x="2857500" y="100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7153</xdr:rowOff>
    </xdr:from>
    <xdr:ext cx="534377" cy="259045"/>
    <xdr:sp macro="" textlink="">
      <xdr:nvSpPr>
        <xdr:cNvPr id="142" name="テキスト ボックス 141"/>
        <xdr:cNvSpPr txBox="1"/>
      </xdr:nvSpPr>
      <xdr:spPr>
        <a:xfrm>
          <a:off x="2641111" y="101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89071</xdr:rowOff>
    </xdr:from>
    <xdr:to>
      <xdr:col>3</xdr:col>
      <xdr:colOff>3175</xdr:colOff>
      <xdr:row>59</xdr:row>
      <xdr:rowOff>19221</xdr:rowOff>
    </xdr:to>
    <xdr:sp macro="" textlink="">
      <xdr:nvSpPr>
        <xdr:cNvPr id="143" name="円/楕円 142"/>
        <xdr:cNvSpPr/>
      </xdr:nvSpPr>
      <xdr:spPr>
        <a:xfrm>
          <a:off x="1968500" y="100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10348</xdr:rowOff>
    </xdr:from>
    <xdr:ext cx="534377" cy="259045"/>
    <xdr:sp macro="" textlink="">
      <xdr:nvSpPr>
        <xdr:cNvPr id="144" name="テキスト ボックス 143"/>
        <xdr:cNvSpPr txBox="1"/>
      </xdr:nvSpPr>
      <xdr:spPr>
        <a:xfrm>
          <a:off x="1752111" y="1012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50202</xdr:rowOff>
    </xdr:from>
    <xdr:to>
      <xdr:col>1</xdr:col>
      <xdr:colOff>485775</xdr:colOff>
      <xdr:row>58</xdr:row>
      <xdr:rowOff>151802</xdr:rowOff>
    </xdr:to>
    <xdr:sp macro="" textlink="">
      <xdr:nvSpPr>
        <xdr:cNvPr id="145" name="円/楕円 144"/>
        <xdr:cNvSpPr/>
      </xdr:nvSpPr>
      <xdr:spPr>
        <a:xfrm>
          <a:off x="1079500" y="99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142929</xdr:rowOff>
    </xdr:from>
    <xdr:ext cx="534377" cy="259045"/>
    <xdr:sp macro="" textlink="">
      <xdr:nvSpPr>
        <xdr:cNvPr id="146" name="テキスト ボックス 145"/>
        <xdr:cNvSpPr txBox="1"/>
      </xdr:nvSpPr>
      <xdr:spPr>
        <a:xfrm>
          <a:off x="863111" y="100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69803</xdr:rowOff>
    </xdr:from>
    <xdr:to>
      <xdr:col>6</xdr:col>
      <xdr:colOff>511175</xdr:colOff>
      <xdr:row>76</xdr:row>
      <xdr:rowOff>18095</xdr:rowOff>
    </xdr:to>
    <xdr:cxnSp macro="">
      <xdr:nvCxnSpPr>
        <xdr:cNvPr id="178" name="直線コネクタ 177"/>
        <xdr:cNvCxnSpPr/>
      </xdr:nvCxnSpPr>
      <xdr:spPr>
        <a:xfrm flipV="1">
          <a:off x="3797300" y="1292855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18095</xdr:rowOff>
    </xdr:from>
    <xdr:to>
      <xdr:col>5</xdr:col>
      <xdr:colOff>358775</xdr:colOff>
      <xdr:row>76</xdr:row>
      <xdr:rowOff>52375</xdr:rowOff>
    </xdr:to>
    <xdr:cxnSp macro="">
      <xdr:nvCxnSpPr>
        <xdr:cNvPr id="181" name="直線コネクタ 180"/>
        <xdr:cNvCxnSpPr/>
      </xdr:nvCxnSpPr>
      <xdr:spPr>
        <a:xfrm flipV="1">
          <a:off x="2908300" y="13048295"/>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20991</xdr:rowOff>
    </xdr:from>
    <xdr:to>
      <xdr:col>4</xdr:col>
      <xdr:colOff>155575</xdr:colOff>
      <xdr:row>76</xdr:row>
      <xdr:rowOff>52375</xdr:rowOff>
    </xdr:to>
    <xdr:cxnSp macro="">
      <xdr:nvCxnSpPr>
        <xdr:cNvPr id="184" name="直線コネクタ 183"/>
        <xdr:cNvCxnSpPr/>
      </xdr:nvCxnSpPr>
      <xdr:spPr>
        <a:xfrm>
          <a:off x="2019300" y="13051191"/>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36710</xdr:rowOff>
    </xdr:from>
    <xdr:to>
      <xdr:col>2</xdr:col>
      <xdr:colOff>638175</xdr:colOff>
      <xdr:row>76</xdr:row>
      <xdr:rowOff>20991</xdr:rowOff>
    </xdr:to>
    <xdr:cxnSp macro="">
      <xdr:nvCxnSpPr>
        <xdr:cNvPr id="187" name="直線コネクタ 186"/>
        <xdr:cNvCxnSpPr/>
      </xdr:nvCxnSpPr>
      <xdr:spPr>
        <a:xfrm>
          <a:off x="1130300" y="12724010"/>
          <a:ext cx="889000" cy="3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19003</xdr:rowOff>
    </xdr:from>
    <xdr:to>
      <xdr:col>6</xdr:col>
      <xdr:colOff>561975</xdr:colOff>
      <xdr:row>75</xdr:row>
      <xdr:rowOff>120603</xdr:rowOff>
    </xdr:to>
    <xdr:sp macro="" textlink="">
      <xdr:nvSpPr>
        <xdr:cNvPr id="197" name="円/楕円 196"/>
        <xdr:cNvSpPr/>
      </xdr:nvSpPr>
      <xdr:spPr>
        <a:xfrm>
          <a:off x="4584700" y="128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41880</xdr:rowOff>
    </xdr:from>
    <xdr:ext cx="599010" cy="259045"/>
    <xdr:sp macro="" textlink="">
      <xdr:nvSpPr>
        <xdr:cNvPr id="198" name="民生費該当値テキスト"/>
        <xdr:cNvSpPr txBox="1"/>
      </xdr:nvSpPr>
      <xdr:spPr>
        <a:xfrm>
          <a:off x="4686300" y="1272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138746</xdr:rowOff>
    </xdr:from>
    <xdr:to>
      <xdr:col>5</xdr:col>
      <xdr:colOff>409575</xdr:colOff>
      <xdr:row>76</xdr:row>
      <xdr:rowOff>68895</xdr:rowOff>
    </xdr:to>
    <xdr:sp macro="" textlink="">
      <xdr:nvSpPr>
        <xdr:cNvPr id="199" name="円/楕円 198"/>
        <xdr:cNvSpPr/>
      </xdr:nvSpPr>
      <xdr:spPr>
        <a:xfrm>
          <a:off x="3746500" y="12997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60022</xdr:rowOff>
    </xdr:from>
    <xdr:ext cx="599010" cy="259045"/>
    <xdr:sp macro="" textlink="">
      <xdr:nvSpPr>
        <xdr:cNvPr id="200" name="テキスト ボックス 199"/>
        <xdr:cNvSpPr txBox="1"/>
      </xdr:nvSpPr>
      <xdr:spPr>
        <a:xfrm>
          <a:off x="3497794" y="1309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1575</xdr:rowOff>
    </xdr:from>
    <xdr:to>
      <xdr:col>4</xdr:col>
      <xdr:colOff>206375</xdr:colOff>
      <xdr:row>76</xdr:row>
      <xdr:rowOff>103175</xdr:rowOff>
    </xdr:to>
    <xdr:sp macro="" textlink="">
      <xdr:nvSpPr>
        <xdr:cNvPr id="201" name="円/楕円 200"/>
        <xdr:cNvSpPr/>
      </xdr:nvSpPr>
      <xdr:spPr>
        <a:xfrm>
          <a:off x="2857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94302</xdr:rowOff>
    </xdr:from>
    <xdr:ext cx="599010" cy="259045"/>
    <xdr:sp macro="" textlink="">
      <xdr:nvSpPr>
        <xdr:cNvPr id="202" name="テキスト ボックス 201"/>
        <xdr:cNvSpPr txBox="1"/>
      </xdr:nvSpPr>
      <xdr:spPr>
        <a:xfrm>
          <a:off x="2608794" y="131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141641</xdr:rowOff>
    </xdr:from>
    <xdr:to>
      <xdr:col>3</xdr:col>
      <xdr:colOff>3175</xdr:colOff>
      <xdr:row>76</xdr:row>
      <xdr:rowOff>71791</xdr:rowOff>
    </xdr:to>
    <xdr:sp macro="" textlink="">
      <xdr:nvSpPr>
        <xdr:cNvPr id="203" name="円/楕円 202"/>
        <xdr:cNvSpPr/>
      </xdr:nvSpPr>
      <xdr:spPr>
        <a:xfrm>
          <a:off x="1968500" y="130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88318</xdr:rowOff>
    </xdr:from>
    <xdr:ext cx="599010" cy="259045"/>
    <xdr:sp macro="" textlink="">
      <xdr:nvSpPr>
        <xdr:cNvPr id="204" name="テキスト ボックス 203"/>
        <xdr:cNvSpPr txBox="1"/>
      </xdr:nvSpPr>
      <xdr:spPr>
        <a:xfrm>
          <a:off x="1719794" y="127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157360</xdr:rowOff>
    </xdr:from>
    <xdr:to>
      <xdr:col>1</xdr:col>
      <xdr:colOff>485775</xdr:colOff>
      <xdr:row>74</xdr:row>
      <xdr:rowOff>87510</xdr:rowOff>
    </xdr:to>
    <xdr:sp macro="" textlink="">
      <xdr:nvSpPr>
        <xdr:cNvPr id="205" name="円/楕円 204"/>
        <xdr:cNvSpPr/>
      </xdr:nvSpPr>
      <xdr:spPr>
        <a:xfrm>
          <a:off x="1079500" y="126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104037</xdr:rowOff>
    </xdr:from>
    <xdr:ext cx="599010" cy="259045"/>
    <xdr:sp macro="" textlink="">
      <xdr:nvSpPr>
        <xdr:cNvPr id="206" name="テキスト ボックス 205"/>
        <xdr:cNvSpPr txBox="1"/>
      </xdr:nvSpPr>
      <xdr:spPr>
        <a:xfrm>
          <a:off x="830794" y="1244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136017</xdr:rowOff>
    </xdr:from>
    <xdr:to>
      <xdr:col>6</xdr:col>
      <xdr:colOff>511175</xdr:colOff>
      <xdr:row>93</xdr:row>
      <xdr:rowOff>106211</xdr:rowOff>
    </xdr:to>
    <xdr:cxnSp macro="">
      <xdr:nvCxnSpPr>
        <xdr:cNvPr id="235" name="直線コネクタ 234"/>
        <xdr:cNvCxnSpPr/>
      </xdr:nvCxnSpPr>
      <xdr:spPr>
        <a:xfrm flipV="1">
          <a:off x="3797300" y="15909417"/>
          <a:ext cx="838200" cy="1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106211</xdr:rowOff>
    </xdr:from>
    <xdr:to>
      <xdr:col>5</xdr:col>
      <xdr:colOff>358775</xdr:colOff>
      <xdr:row>93</xdr:row>
      <xdr:rowOff>121907</xdr:rowOff>
    </xdr:to>
    <xdr:cxnSp macro="">
      <xdr:nvCxnSpPr>
        <xdr:cNvPr id="238" name="直線コネクタ 237"/>
        <xdr:cNvCxnSpPr/>
      </xdr:nvCxnSpPr>
      <xdr:spPr>
        <a:xfrm flipV="1">
          <a:off x="2908300" y="16051061"/>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121907</xdr:rowOff>
    </xdr:from>
    <xdr:to>
      <xdr:col>4</xdr:col>
      <xdr:colOff>155575</xdr:colOff>
      <xdr:row>93</xdr:row>
      <xdr:rowOff>163894</xdr:rowOff>
    </xdr:to>
    <xdr:cxnSp macro="">
      <xdr:nvCxnSpPr>
        <xdr:cNvPr id="241" name="直線コネクタ 240"/>
        <xdr:cNvCxnSpPr/>
      </xdr:nvCxnSpPr>
      <xdr:spPr>
        <a:xfrm flipV="1">
          <a:off x="2019300" y="16066757"/>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163894</xdr:rowOff>
    </xdr:from>
    <xdr:to>
      <xdr:col>2</xdr:col>
      <xdr:colOff>638175</xdr:colOff>
      <xdr:row>93</xdr:row>
      <xdr:rowOff>165939</xdr:rowOff>
    </xdr:to>
    <xdr:cxnSp macro="">
      <xdr:nvCxnSpPr>
        <xdr:cNvPr id="244" name="直線コネクタ 243"/>
        <xdr:cNvCxnSpPr/>
      </xdr:nvCxnSpPr>
      <xdr:spPr>
        <a:xfrm flipV="1">
          <a:off x="1130300" y="1610874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85217</xdr:rowOff>
    </xdr:from>
    <xdr:to>
      <xdr:col>6</xdr:col>
      <xdr:colOff>561975</xdr:colOff>
      <xdr:row>93</xdr:row>
      <xdr:rowOff>15367</xdr:rowOff>
    </xdr:to>
    <xdr:sp macro="" textlink="">
      <xdr:nvSpPr>
        <xdr:cNvPr id="254" name="円/楕円 253"/>
        <xdr:cNvSpPr/>
      </xdr:nvSpPr>
      <xdr:spPr>
        <a:xfrm>
          <a:off x="4584700" y="158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108094</xdr:rowOff>
    </xdr:from>
    <xdr:ext cx="534377" cy="259045"/>
    <xdr:sp macro="" textlink="">
      <xdr:nvSpPr>
        <xdr:cNvPr id="255" name="衛生費該当値テキスト"/>
        <xdr:cNvSpPr txBox="1"/>
      </xdr:nvSpPr>
      <xdr:spPr>
        <a:xfrm>
          <a:off x="4686300" y="157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87,290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55411</xdr:rowOff>
    </xdr:from>
    <xdr:to>
      <xdr:col>5</xdr:col>
      <xdr:colOff>409575</xdr:colOff>
      <xdr:row>93</xdr:row>
      <xdr:rowOff>157011</xdr:rowOff>
    </xdr:to>
    <xdr:sp macro="" textlink="">
      <xdr:nvSpPr>
        <xdr:cNvPr id="256" name="円/楕円 255"/>
        <xdr:cNvSpPr/>
      </xdr:nvSpPr>
      <xdr:spPr>
        <a:xfrm>
          <a:off x="3746500" y="160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2088</xdr:rowOff>
    </xdr:from>
    <xdr:ext cx="534377" cy="259045"/>
    <xdr:sp macro="" textlink="">
      <xdr:nvSpPr>
        <xdr:cNvPr id="257" name="テキスト ボックス 256"/>
        <xdr:cNvSpPr txBox="1"/>
      </xdr:nvSpPr>
      <xdr:spPr>
        <a:xfrm>
          <a:off x="3530111" y="157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71107</xdr:rowOff>
    </xdr:from>
    <xdr:to>
      <xdr:col>4</xdr:col>
      <xdr:colOff>206375</xdr:colOff>
      <xdr:row>94</xdr:row>
      <xdr:rowOff>1257</xdr:rowOff>
    </xdr:to>
    <xdr:sp macro="" textlink="">
      <xdr:nvSpPr>
        <xdr:cNvPr id="258" name="円/楕円 257"/>
        <xdr:cNvSpPr/>
      </xdr:nvSpPr>
      <xdr:spPr>
        <a:xfrm>
          <a:off x="2857500" y="160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17784</xdr:rowOff>
    </xdr:from>
    <xdr:ext cx="534377" cy="259045"/>
    <xdr:sp macro="" textlink="">
      <xdr:nvSpPr>
        <xdr:cNvPr id="259" name="テキスト ボックス 258"/>
        <xdr:cNvSpPr txBox="1"/>
      </xdr:nvSpPr>
      <xdr:spPr>
        <a:xfrm>
          <a:off x="2641111" y="157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113094</xdr:rowOff>
    </xdr:from>
    <xdr:to>
      <xdr:col>3</xdr:col>
      <xdr:colOff>3175</xdr:colOff>
      <xdr:row>94</xdr:row>
      <xdr:rowOff>43244</xdr:rowOff>
    </xdr:to>
    <xdr:sp macro="" textlink="">
      <xdr:nvSpPr>
        <xdr:cNvPr id="260" name="円/楕円 259"/>
        <xdr:cNvSpPr/>
      </xdr:nvSpPr>
      <xdr:spPr>
        <a:xfrm>
          <a:off x="1968500" y="160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59771</xdr:rowOff>
    </xdr:from>
    <xdr:ext cx="534377" cy="259045"/>
    <xdr:sp macro="" textlink="">
      <xdr:nvSpPr>
        <xdr:cNvPr id="261" name="テキスト ボックス 260"/>
        <xdr:cNvSpPr txBox="1"/>
      </xdr:nvSpPr>
      <xdr:spPr>
        <a:xfrm>
          <a:off x="1752111" y="158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115139</xdr:rowOff>
    </xdr:from>
    <xdr:to>
      <xdr:col>1</xdr:col>
      <xdr:colOff>485775</xdr:colOff>
      <xdr:row>94</xdr:row>
      <xdr:rowOff>45289</xdr:rowOff>
    </xdr:to>
    <xdr:sp macro="" textlink="">
      <xdr:nvSpPr>
        <xdr:cNvPr id="262" name="円/楕円 261"/>
        <xdr:cNvSpPr/>
      </xdr:nvSpPr>
      <xdr:spPr>
        <a:xfrm>
          <a:off x="1079500" y="160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61816</xdr:rowOff>
    </xdr:from>
    <xdr:ext cx="534377" cy="259045"/>
    <xdr:sp macro="" textlink="">
      <xdr:nvSpPr>
        <xdr:cNvPr id="263" name="テキスト ボックス 262"/>
        <xdr:cNvSpPr txBox="1"/>
      </xdr:nvSpPr>
      <xdr:spPr>
        <a:xfrm>
          <a:off x="863111" y="158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167894</xdr:rowOff>
    </xdr:from>
    <xdr:to>
      <xdr:col>15</xdr:col>
      <xdr:colOff>180340</xdr:colOff>
      <xdr:row>39</xdr:row>
      <xdr:rowOff>98878</xdr:rowOff>
    </xdr:to>
    <xdr:cxnSp macro="">
      <xdr:nvCxnSpPr>
        <xdr:cNvPr id="289" name="直線コネクタ 288"/>
        <xdr:cNvCxnSpPr/>
      </xdr:nvCxnSpPr>
      <xdr:spPr>
        <a:xfrm flipV="1">
          <a:off x="10475595" y="5482844"/>
          <a:ext cx="1270" cy="130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114571</xdr:rowOff>
    </xdr:from>
    <xdr:ext cx="534377" cy="259045"/>
    <xdr:sp macro="" textlink="">
      <xdr:nvSpPr>
        <xdr:cNvPr id="292" name="労働費最大値テキスト"/>
        <xdr:cNvSpPr txBox="1"/>
      </xdr:nvSpPr>
      <xdr:spPr>
        <a:xfrm>
          <a:off x="10528300" y="52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31</xdr:row>
      <xdr:rowOff>167894</xdr:rowOff>
    </xdr:from>
    <xdr:to>
      <xdr:col>15</xdr:col>
      <xdr:colOff>269875</xdr:colOff>
      <xdr:row>31</xdr:row>
      <xdr:rowOff>167894</xdr:rowOff>
    </xdr:to>
    <xdr:cxnSp macro="">
      <xdr:nvCxnSpPr>
        <xdr:cNvPr id="293" name="直線コネクタ 292"/>
        <xdr:cNvCxnSpPr/>
      </xdr:nvCxnSpPr>
      <xdr:spPr>
        <a:xfrm>
          <a:off x="10388600" y="548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30190</xdr:rowOff>
    </xdr:from>
    <xdr:to>
      <xdr:col>15</xdr:col>
      <xdr:colOff>180975</xdr:colOff>
      <xdr:row>38</xdr:row>
      <xdr:rowOff>79176</xdr:rowOff>
    </xdr:to>
    <xdr:cxnSp macro="">
      <xdr:nvCxnSpPr>
        <xdr:cNvPr id="294" name="直線コネクタ 293"/>
        <xdr:cNvCxnSpPr/>
      </xdr:nvCxnSpPr>
      <xdr:spPr>
        <a:xfrm>
          <a:off x="9639300" y="5345140"/>
          <a:ext cx="838200" cy="12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119905</xdr:rowOff>
    </xdr:from>
    <xdr:ext cx="378565" cy="259045"/>
    <xdr:sp macro="" textlink="">
      <xdr:nvSpPr>
        <xdr:cNvPr id="295" name="労働費平均値テキスト"/>
        <xdr:cNvSpPr txBox="1"/>
      </xdr:nvSpPr>
      <xdr:spPr>
        <a:xfrm>
          <a:off x="10528300" y="6635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296" name="フローチャート : 判断 295"/>
        <xdr:cNvSpPr/>
      </xdr:nvSpPr>
      <xdr:spPr>
        <a:xfrm>
          <a:off x="10426700" y="66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30190</xdr:rowOff>
    </xdr:from>
    <xdr:to>
      <xdr:col>14</xdr:col>
      <xdr:colOff>28575</xdr:colOff>
      <xdr:row>33</xdr:row>
      <xdr:rowOff>79611</xdr:rowOff>
    </xdr:to>
    <xdr:cxnSp macro="">
      <xdr:nvCxnSpPr>
        <xdr:cNvPr id="297" name="直線コネクタ 296"/>
        <xdr:cNvCxnSpPr/>
      </xdr:nvCxnSpPr>
      <xdr:spPr>
        <a:xfrm flipV="1">
          <a:off x="8750300" y="5345140"/>
          <a:ext cx="889000" cy="3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141805</xdr:rowOff>
    </xdr:from>
    <xdr:to>
      <xdr:col>14</xdr:col>
      <xdr:colOff>79375</xdr:colOff>
      <xdr:row>38</xdr:row>
      <xdr:rowOff>71955</xdr:rowOff>
    </xdr:to>
    <xdr:sp macro="" textlink="">
      <xdr:nvSpPr>
        <xdr:cNvPr id="298" name="フローチャート : 判断 297"/>
        <xdr:cNvSpPr/>
      </xdr:nvSpPr>
      <xdr:spPr>
        <a:xfrm>
          <a:off x="9588500" y="648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63082</xdr:rowOff>
    </xdr:from>
    <xdr:ext cx="469744" cy="259045"/>
    <xdr:sp macro="" textlink="">
      <xdr:nvSpPr>
        <xdr:cNvPr id="299" name="テキスト ボックス 298"/>
        <xdr:cNvSpPr txBox="1"/>
      </xdr:nvSpPr>
      <xdr:spPr>
        <a:xfrm>
          <a:off x="9404427"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79611</xdr:rowOff>
    </xdr:from>
    <xdr:to>
      <xdr:col>12</xdr:col>
      <xdr:colOff>511175</xdr:colOff>
      <xdr:row>35</xdr:row>
      <xdr:rowOff>102689</xdr:rowOff>
    </xdr:to>
    <xdr:cxnSp macro="">
      <xdr:nvCxnSpPr>
        <xdr:cNvPr id="300" name="直線コネクタ 299"/>
        <xdr:cNvCxnSpPr/>
      </xdr:nvCxnSpPr>
      <xdr:spPr>
        <a:xfrm flipV="1">
          <a:off x="7861300" y="5737461"/>
          <a:ext cx="889000" cy="36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74313</xdr:rowOff>
    </xdr:from>
    <xdr:to>
      <xdr:col>12</xdr:col>
      <xdr:colOff>561975</xdr:colOff>
      <xdr:row>38</xdr:row>
      <xdr:rowOff>4463</xdr:rowOff>
    </xdr:to>
    <xdr:sp macro="" textlink="">
      <xdr:nvSpPr>
        <xdr:cNvPr id="301" name="フローチャート : 判断 300"/>
        <xdr:cNvSpPr/>
      </xdr:nvSpPr>
      <xdr:spPr>
        <a:xfrm>
          <a:off x="8699500" y="64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167040</xdr:rowOff>
    </xdr:from>
    <xdr:ext cx="469744" cy="259045"/>
    <xdr:sp macro="" textlink="">
      <xdr:nvSpPr>
        <xdr:cNvPr id="302" name="テキスト ボックス 301"/>
        <xdr:cNvSpPr txBox="1"/>
      </xdr:nvSpPr>
      <xdr:spPr>
        <a:xfrm>
          <a:off x="8515427" y="6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102689</xdr:rowOff>
    </xdr:from>
    <xdr:to>
      <xdr:col>11</xdr:col>
      <xdr:colOff>307975</xdr:colOff>
      <xdr:row>37</xdr:row>
      <xdr:rowOff>20175</xdr:rowOff>
    </xdr:to>
    <xdr:cxnSp macro="">
      <xdr:nvCxnSpPr>
        <xdr:cNvPr id="303" name="直線コネクタ 302"/>
        <xdr:cNvCxnSpPr/>
      </xdr:nvCxnSpPr>
      <xdr:spPr>
        <a:xfrm flipV="1">
          <a:off x="6972300" y="6103439"/>
          <a:ext cx="889000" cy="2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57984</xdr:rowOff>
    </xdr:from>
    <xdr:to>
      <xdr:col>11</xdr:col>
      <xdr:colOff>358775</xdr:colOff>
      <xdr:row>37</xdr:row>
      <xdr:rowOff>159584</xdr:rowOff>
    </xdr:to>
    <xdr:sp macro="" textlink="">
      <xdr:nvSpPr>
        <xdr:cNvPr id="304" name="フローチャート : 判断 303"/>
        <xdr:cNvSpPr/>
      </xdr:nvSpPr>
      <xdr:spPr>
        <a:xfrm>
          <a:off x="7810500" y="640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150712</xdr:rowOff>
    </xdr:from>
    <xdr:ext cx="469744" cy="259045"/>
    <xdr:sp macro="" textlink="">
      <xdr:nvSpPr>
        <xdr:cNvPr id="305" name="テキスト ボックス 304"/>
        <xdr:cNvSpPr txBox="1"/>
      </xdr:nvSpPr>
      <xdr:spPr>
        <a:xfrm>
          <a:off x="7626427" y="64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167495</xdr:rowOff>
    </xdr:from>
    <xdr:to>
      <xdr:col>10</xdr:col>
      <xdr:colOff>155575</xdr:colOff>
      <xdr:row>36</xdr:row>
      <xdr:rowOff>97645</xdr:rowOff>
    </xdr:to>
    <xdr:sp macro="" textlink="">
      <xdr:nvSpPr>
        <xdr:cNvPr id="306" name="フローチャート : 判断 305"/>
        <xdr:cNvSpPr/>
      </xdr:nvSpPr>
      <xdr:spPr>
        <a:xfrm>
          <a:off x="6921500" y="616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114172</xdr:rowOff>
    </xdr:from>
    <xdr:ext cx="469744" cy="259045"/>
    <xdr:sp macro="" textlink="">
      <xdr:nvSpPr>
        <xdr:cNvPr id="307" name="テキスト ボックス 306"/>
        <xdr:cNvSpPr txBox="1"/>
      </xdr:nvSpPr>
      <xdr:spPr>
        <a:xfrm>
          <a:off x="6737427" y="594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28376</xdr:rowOff>
    </xdr:from>
    <xdr:to>
      <xdr:col>15</xdr:col>
      <xdr:colOff>231775</xdr:colOff>
      <xdr:row>38</xdr:row>
      <xdr:rowOff>129976</xdr:rowOff>
    </xdr:to>
    <xdr:sp macro="" textlink="">
      <xdr:nvSpPr>
        <xdr:cNvPr id="313" name="円/楕円 312"/>
        <xdr:cNvSpPr/>
      </xdr:nvSpPr>
      <xdr:spPr>
        <a:xfrm>
          <a:off x="10426700" y="65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51252</xdr:rowOff>
    </xdr:from>
    <xdr:ext cx="469744" cy="259045"/>
    <xdr:sp macro="" textlink="">
      <xdr:nvSpPr>
        <xdr:cNvPr id="314" name="労働費該当値テキスト"/>
        <xdr:cNvSpPr txBox="1"/>
      </xdr:nvSpPr>
      <xdr:spPr>
        <a:xfrm>
          <a:off x="10528300" y="63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150840</xdr:rowOff>
    </xdr:from>
    <xdr:to>
      <xdr:col>14</xdr:col>
      <xdr:colOff>79375</xdr:colOff>
      <xdr:row>31</xdr:row>
      <xdr:rowOff>80990</xdr:rowOff>
    </xdr:to>
    <xdr:sp macro="" textlink="">
      <xdr:nvSpPr>
        <xdr:cNvPr id="315" name="円/楕円 314"/>
        <xdr:cNvSpPr/>
      </xdr:nvSpPr>
      <xdr:spPr>
        <a:xfrm>
          <a:off x="9588500" y="5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97517</xdr:rowOff>
    </xdr:from>
    <xdr:ext cx="534377" cy="259045"/>
    <xdr:sp macro="" textlink="">
      <xdr:nvSpPr>
        <xdr:cNvPr id="316" name="テキスト ボックス 315"/>
        <xdr:cNvSpPr txBox="1"/>
      </xdr:nvSpPr>
      <xdr:spPr>
        <a:xfrm>
          <a:off x="9372111" y="5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28811</xdr:rowOff>
    </xdr:from>
    <xdr:to>
      <xdr:col>12</xdr:col>
      <xdr:colOff>561975</xdr:colOff>
      <xdr:row>33</xdr:row>
      <xdr:rowOff>130411</xdr:rowOff>
    </xdr:to>
    <xdr:sp macro="" textlink="">
      <xdr:nvSpPr>
        <xdr:cNvPr id="317" name="円/楕円 316"/>
        <xdr:cNvSpPr/>
      </xdr:nvSpPr>
      <xdr:spPr>
        <a:xfrm>
          <a:off x="8699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146938</xdr:rowOff>
    </xdr:from>
    <xdr:ext cx="469744" cy="259045"/>
    <xdr:sp macro="" textlink="">
      <xdr:nvSpPr>
        <xdr:cNvPr id="318" name="テキスト ボックス 317"/>
        <xdr:cNvSpPr txBox="1"/>
      </xdr:nvSpPr>
      <xdr:spPr>
        <a:xfrm>
          <a:off x="8515427"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51889</xdr:rowOff>
    </xdr:from>
    <xdr:to>
      <xdr:col>11</xdr:col>
      <xdr:colOff>358775</xdr:colOff>
      <xdr:row>35</xdr:row>
      <xdr:rowOff>153489</xdr:rowOff>
    </xdr:to>
    <xdr:sp macro="" textlink="">
      <xdr:nvSpPr>
        <xdr:cNvPr id="319" name="円/楕円 318"/>
        <xdr:cNvSpPr/>
      </xdr:nvSpPr>
      <xdr:spPr>
        <a:xfrm>
          <a:off x="7810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170016</xdr:rowOff>
    </xdr:from>
    <xdr:ext cx="469744" cy="259045"/>
    <xdr:sp macro="" textlink="">
      <xdr:nvSpPr>
        <xdr:cNvPr id="320" name="テキスト ボックス 319"/>
        <xdr:cNvSpPr txBox="1"/>
      </xdr:nvSpPr>
      <xdr:spPr>
        <a:xfrm>
          <a:off x="7626427" y="582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140825</xdr:rowOff>
    </xdr:from>
    <xdr:to>
      <xdr:col>10</xdr:col>
      <xdr:colOff>155575</xdr:colOff>
      <xdr:row>37</xdr:row>
      <xdr:rowOff>70975</xdr:rowOff>
    </xdr:to>
    <xdr:sp macro="" textlink="">
      <xdr:nvSpPr>
        <xdr:cNvPr id="321" name="円/楕円 320"/>
        <xdr:cNvSpPr/>
      </xdr:nvSpPr>
      <xdr:spPr>
        <a:xfrm>
          <a:off x="6921500" y="63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62102</xdr:rowOff>
    </xdr:from>
    <xdr:ext cx="469744" cy="259045"/>
    <xdr:sp macro="" textlink="">
      <xdr:nvSpPr>
        <xdr:cNvPr id="322" name="テキスト ボックス 321"/>
        <xdr:cNvSpPr txBox="1"/>
      </xdr:nvSpPr>
      <xdr:spPr>
        <a:xfrm>
          <a:off x="6737427" y="640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58396</xdr:rowOff>
    </xdr:from>
    <xdr:to>
      <xdr:col>15</xdr:col>
      <xdr:colOff>180975</xdr:colOff>
      <xdr:row>56</xdr:row>
      <xdr:rowOff>116058</xdr:rowOff>
    </xdr:to>
    <xdr:cxnSp macro="">
      <xdr:nvCxnSpPr>
        <xdr:cNvPr id="349" name="直線コネクタ 348"/>
        <xdr:cNvCxnSpPr/>
      </xdr:nvCxnSpPr>
      <xdr:spPr>
        <a:xfrm flipV="1">
          <a:off x="9639300" y="9659596"/>
          <a:ext cx="8382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50"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116058</xdr:rowOff>
    </xdr:from>
    <xdr:to>
      <xdr:col>14</xdr:col>
      <xdr:colOff>28575</xdr:colOff>
      <xdr:row>56</xdr:row>
      <xdr:rowOff>139888</xdr:rowOff>
    </xdr:to>
    <xdr:cxnSp macro="">
      <xdr:nvCxnSpPr>
        <xdr:cNvPr id="352" name="直線コネクタ 351"/>
        <xdr:cNvCxnSpPr/>
      </xdr:nvCxnSpPr>
      <xdr:spPr>
        <a:xfrm flipV="1">
          <a:off x="8750300" y="9717258"/>
          <a:ext cx="889000" cy="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4" name="テキスト ボックス 353"/>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139888</xdr:rowOff>
    </xdr:from>
    <xdr:to>
      <xdr:col>12</xdr:col>
      <xdr:colOff>511175</xdr:colOff>
      <xdr:row>57</xdr:row>
      <xdr:rowOff>26173</xdr:rowOff>
    </xdr:to>
    <xdr:cxnSp macro="">
      <xdr:nvCxnSpPr>
        <xdr:cNvPr id="355" name="直線コネクタ 354"/>
        <xdr:cNvCxnSpPr/>
      </xdr:nvCxnSpPr>
      <xdr:spPr>
        <a:xfrm flipV="1">
          <a:off x="7861300" y="9741088"/>
          <a:ext cx="889000" cy="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7" name="テキスト ボックス 356"/>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148437</xdr:rowOff>
    </xdr:from>
    <xdr:to>
      <xdr:col>11</xdr:col>
      <xdr:colOff>307975</xdr:colOff>
      <xdr:row>57</xdr:row>
      <xdr:rowOff>26173</xdr:rowOff>
    </xdr:to>
    <xdr:cxnSp macro="">
      <xdr:nvCxnSpPr>
        <xdr:cNvPr id="358" name="直線コネクタ 357"/>
        <xdr:cNvCxnSpPr/>
      </xdr:nvCxnSpPr>
      <xdr:spPr>
        <a:xfrm>
          <a:off x="6972300" y="9749637"/>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60" name="テキスト ボックス 359"/>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2" name="テキスト ボックス 361"/>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7596</xdr:rowOff>
    </xdr:from>
    <xdr:to>
      <xdr:col>15</xdr:col>
      <xdr:colOff>231775</xdr:colOff>
      <xdr:row>56</xdr:row>
      <xdr:rowOff>109196</xdr:rowOff>
    </xdr:to>
    <xdr:sp macro="" textlink="">
      <xdr:nvSpPr>
        <xdr:cNvPr id="368" name="円/楕円 367"/>
        <xdr:cNvSpPr/>
      </xdr:nvSpPr>
      <xdr:spPr>
        <a:xfrm>
          <a:off x="10426700" y="96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30473</xdr:rowOff>
    </xdr:from>
    <xdr:ext cx="534377" cy="259045"/>
    <xdr:sp macro="" textlink="">
      <xdr:nvSpPr>
        <xdr:cNvPr id="369" name="農林水産業費該当値テキスト"/>
        <xdr:cNvSpPr txBox="1"/>
      </xdr:nvSpPr>
      <xdr:spPr>
        <a:xfrm>
          <a:off x="10528300" y="94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65258</xdr:rowOff>
    </xdr:from>
    <xdr:to>
      <xdr:col>14</xdr:col>
      <xdr:colOff>79375</xdr:colOff>
      <xdr:row>56</xdr:row>
      <xdr:rowOff>166858</xdr:rowOff>
    </xdr:to>
    <xdr:sp macro="" textlink="">
      <xdr:nvSpPr>
        <xdr:cNvPr id="370" name="円/楕円 369"/>
        <xdr:cNvSpPr/>
      </xdr:nvSpPr>
      <xdr:spPr>
        <a:xfrm>
          <a:off x="9588500" y="96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11935</xdr:rowOff>
    </xdr:from>
    <xdr:ext cx="534377" cy="259045"/>
    <xdr:sp macro="" textlink="">
      <xdr:nvSpPr>
        <xdr:cNvPr id="371" name="テキスト ボックス 370"/>
        <xdr:cNvSpPr txBox="1"/>
      </xdr:nvSpPr>
      <xdr:spPr>
        <a:xfrm>
          <a:off x="9372111" y="94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89088</xdr:rowOff>
    </xdr:from>
    <xdr:to>
      <xdr:col>12</xdr:col>
      <xdr:colOff>561975</xdr:colOff>
      <xdr:row>57</xdr:row>
      <xdr:rowOff>19238</xdr:rowOff>
    </xdr:to>
    <xdr:sp macro="" textlink="">
      <xdr:nvSpPr>
        <xdr:cNvPr id="372" name="円/楕円 371"/>
        <xdr:cNvSpPr/>
      </xdr:nvSpPr>
      <xdr:spPr>
        <a:xfrm>
          <a:off x="8699500" y="96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35765</xdr:rowOff>
    </xdr:from>
    <xdr:ext cx="534377" cy="259045"/>
    <xdr:sp macro="" textlink="">
      <xdr:nvSpPr>
        <xdr:cNvPr id="373" name="テキスト ボックス 372"/>
        <xdr:cNvSpPr txBox="1"/>
      </xdr:nvSpPr>
      <xdr:spPr>
        <a:xfrm>
          <a:off x="8483111" y="946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146823</xdr:rowOff>
    </xdr:from>
    <xdr:to>
      <xdr:col>11</xdr:col>
      <xdr:colOff>358775</xdr:colOff>
      <xdr:row>57</xdr:row>
      <xdr:rowOff>76973</xdr:rowOff>
    </xdr:to>
    <xdr:sp macro="" textlink="">
      <xdr:nvSpPr>
        <xdr:cNvPr id="374" name="円/楕円 373"/>
        <xdr:cNvSpPr/>
      </xdr:nvSpPr>
      <xdr:spPr>
        <a:xfrm>
          <a:off x="7810500" y="97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93500</xdr:rowOff>
    </xdr:from>
    <xdr:ext cx="534377" cy="259045"/>
    <xdr:sp macro="" textlink="">
      <xdr:nvSpPr>
        <xdr:cNvPr id="375" name="テキスト ボックス 374"/>
        <xdr:cNvSpPr txBox="1"/>
      </xdr:nvSpPr>
      <xdr:spPr>
        <a:xfrm>
          <a:off x="7594111" y="95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97637</xdr:rowOff>
    </xdr:from>
    <xdr:to>
      <xdr:col>10</xdr:col>
      <xdr:colOff>155575</xdr:colOff>
      <xdr:row>57</xdr:row>
      <xdr:rowOff>27787</xdr:rowOff>
    </xdr:to>
    <xdr:sp macro="" textlink="">
      <xdr:nvSpPr>
        <xdr:cNvPr id="376" name="円/楕円 375"/>
        <xdr:cNvSpPr/>
      </xdr:nvSpPr>
      <xdr:spPr>
        <a:xfrm>
          <a:off x="6921500" y="96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44314</xdr:rowOff>
    </xdr:from>
    <xdr:ext cx="534377" cy="259045"/>
    <xdr:sp macro="" textlink="">
      <xdr:nvSpPr>
        <xdr:cNvPr id="377" name="テキスト ボックス 376"/>
        <xdr:cNvSpPr txBox="1"/>
      </xdr:nvSpPr>
      <xdr:spPr>
        <a:xfrm>
          <a:off x="6705111" y="9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5700</xdr:rowOff>
    </xdr:from>
    <xdr:to>
      <xdr:col>15</xdr:col>
      <xdr:colOff>180975</xdr:colOff>
      <xdr:row>77</xdr:row>
      <xdr:rowOff>85184</xdr:rowOff>
    </xdr:to>
    <xdr:cxnSp macro="">
      <xdr:nvCxnSpPr>
        <xdr:cNvPr id="402" name="直線コネクタ 401"/>
        <xdr:cNvCxnSpPr/>
      </xdr:nvCxnSpPr>
      <xdr:spPr>
        <a:xfrm flipV="1">
          <a:off x="9639300" y="13035900"/>
          <a:ext cx="838200" cy="2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3"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51907</xdr:rowOff>
    </xdr:from>
    <xdr:to>
      <xdr:col>14</xdr:col>
      <xdr:colOff>28575</xdr:colOff>
      <xdr:row>77</xdr:row>
      <xdr:rowOff>85184</xdr:rowOff>
    </xdr:to>
    <xdr:cxnSp macro="">
      <xdr:nvCxnSpPr>
        <xdr:cNvPr id="405" name="直線コネクタ 404"/>
        <xdr:cNvCxnSpPr/>
      </xdr:nvCxnSpPr>
      <xdr:spPr>
        <a:xfrm>
          <a:off x="8750300" y="13253557"/>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51907</xdr:rowOff>
    </xdr:from>
    <xdr:to>
      <xdr:col>12</xdr:col>
      <xdr:colOff>511175</xdr:colOff>
      <xdr:row>77</xdr:row>
      <xdr:rowOff>61313</xdr:rowOff>
    </xdr:to>
    <xdr:cxnSp macro="">
      <xdr:nvCxnSpPr>
        <xdr:cNvPr id="408" name="直線コネクタ 407"/>
        <xdr:cNvCxnSpPr/>
      </xdr:nvCxnSpPr>
      <xdr:spPr>
        <a:xfrm flipV="1">
          <a:off x="7861300" y="13253557"/>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10" name="テキスト ボックス 409"/>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60399</xdr:rowOff>
    </xdr:from>
    <xdr:to>
      <xdr:col>11</xdr:col>
      <xdr:colOff>307975</xdr:colOff>
      <xdr:row>77</xdr:row>
      <xdr:rowOff>61313</xdr:rowOff>
    </xdr:to>
    <xdr:cxnSp macro="">
      <xdr:nvCxnSpPr>
        <xdr:cNvPr id="411" name="直線コネクタ 410"/>
        <xdr:cNvCxnSpPr/>
      </xdr:nvCxnSpPr>
      <xdr:spPr>
        <a:xfrm>
          <a:off x="6972300" y="1326204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3" name="テキスト ボックス 412"/>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126350</xdr:rowOff>
    </xdr:from>
    <xdr:to>
      <xdr:col>15</xdr:col>
      <xdr:colOff>231775</xdr:colOff>
      <xdr:row>76</xdr:row>
      <xdr:rowOff>56500</xdr:rowOff>
    </xdr:to>
    <xdr:sp macro="" textlink="">
      <xdr:nvSpPr>
        <xdr:cNvPr id="421" name="円/楕円 420"/>
        <xdr:cNvSpPr/>
      </xdr:nvSpPr>
      <xdr:spPr>
        <a:xfrm>
          <a:off x="10426700" y="129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149227</xdr:rowOff>
    </xdr:from>
    <xdr:ext cx="534377" cy="259045"/>
    <xdr:sp macro="" textlink="">
      <xdr:nvSpPr>
        <xdr:cNvPr id="422" name="商工費該当値テキスト"/>
        <xdr:cNvSpPr txBox="1"/>
      </xdr:nvSpPr>
      <xdr:spPr>
        <a:xfrm>
          <a:off x="10528300" y="128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34384</xdr:rowOff>
    </xdr:from>
    <xdr:to>
      <xdr:col>14</xdr:col>
      <xdr:colOff>79375</xdr:colOff>
      <xdr:row>77</xdr:row>
      <xdr:rowOff>135984</xdr:rowOff>
    </xdr:to>
    <xdr:sp macro="" textlink="">
      <xdr:nvSpPr>
        <xdr:cNvPr id="423" name="円/楕円 422"/>
        <xdr:cNvSpPr/>
      </xdr:nvSpPr>
      <xdr:spPr>
        <a:xfrm>
          <a:off x="9588500" y="132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127111</xdr:rowOff>
    </xdr:from>
    <xdr:ext cx="534377" cy="259045"/>
    <xdr:sp macro="" textlink="">
      <xdr:nvSpPr>
        <xdr:cNvPr id="424" name="テキスト ボックス 423"/>
        <xdr:cNvSpPr txBox="1"/>
      </xdr:nvSpPr>
      <xdr:spPr>
        <a:xfrm>
          <a:off x="9372111" y="133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1107</xdr:rowOff>
    </xdr:from>
    <xdr:to>
      <xdr:col>12</xdr:col>
      <xdr:colOff>561975</xdr:colOff>
      <xdr:row>77</xdr:row>
      <xdr:rowOff>102707</xdr:rowOff>
    </xdr:to>
    <xdr:sp macro="" textlink="">
      <xdr:nvSpPr>
        <xdr:cNvPr id="425" name="円/楕円 424"/>
        <xdr:cNvSpPr/>
      </xdr:nvSpPr>
      <xdr:spPr>
        <a:xfrm>
          <a:off x="8699500" y="132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119234</xdr:rowOff>
    </xdr:from>
    <xdr:ext cx="534377" cy="259045"/>
    <xdr:sp macro="" textlink="">
      <xdr:nvSpPr>
        <xdr:cNvPr id="426" name="テキスト ボックス 425"/>
        <xdr:cNvSpPr txBox="1"/>
      </xdr:nvSpPr>
      <xdr:spPr>
        <a:xfrm>
          <a:off x="8483111" y="129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10513</xdr:rowOff>
    </xdr:from>
    <xdr:to>
      <xdr:col>11</xdr:col>
      <xdr:colOff>358775</xdr:colOff>
      <xdr:row>77</xdr:row>
      <xdr:rowOff>112113</xdr:rowOff>
    </xdr:to>
    <xdr:sp macro="" textlink="">
      <xdr:nvSpPr>
        <xdr:cNvPr id="427" name="円/楕円 426"/>
        <xdr:cNvSpPr/>
      </xdr:nvSpPr>
      <xdr:spPr>
        <a:xfrm>
          <a:off x="7810500" y="13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128640</xdr:rowOff>
    </xdr:from>
    <xdr:ext cx="534377" cy="259045"/>
    <xdr:sp macro="" textlink="">
      <xdr:nvSpPr>
        <xdr:cNvPr id="428" name="テキスト ボックス 427"/>
        <xdr:cNvSpPr txBox="1"/>
      </xdr:nvSpPr>
      <xdr:spPr>
        <a:xfrm>
          <a:off x="7594111" y="129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9599</xdr:rowOff>
    </xdr:from>
    <xdr:to>
      <xdr:col>10</xdr:col>
      <xdr:colOff>155575</xdr:colOff>
      <xdr:row>77</xdr:row>
      <xdr:rowOff>111199</xdr:rowOff>
    </xdr:to>
    <xdr:sp macro="" textlink="">
      <xdr:nvSpPr>
        <xdr:cNvPr id="429" name="円/楕円 428"/>
        <xdr:cNvSpPr/>
      </xdr:nvSpPr>
      <xdr:spPr>
        <a:xfrm>
          <a:off x="6921500" y="132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102326</xdr:rowOff>
    </xdr:from>
    <xdr:ext cx="534377" cy="259045"/>
    <xdr:sp macro="" textlink="">
      <xdr:nvSpPr>
        <xdr:cNvPr id="430" name="テキスト ボックス 429"/>
        <xdr:cNvSpPr txBox="1"/>
      </xdr:nvSpPr>
      <xdr:spPr>
        <a:xfrm>
          <a:off x="6705111" y="133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58229</xdr:rowOff>
    </xdr:from>
    <xdr:to>
      <xdr:col>15</xdr:col>
      <xdr:colOff>180975</xdr:colOff>
      <xdr:row>98</xdr:row>
      <xdr:rowOff>70958</xdr:rowOff>
    </xdr:to>
    <xdr:cxnSp macro="">
      <xdr:nvCxnSpPr>
        <xdr:cNvPr id="457" name="直線コネクタ 456"/>
        <xdr:cNvCxnSpPr/>
      </xdr:nvCxnSpPr>
      <xdr:spPr>
        <a:xfrm>
          <a:off x="9639300" y="16860329"/>
          <a:ext cx="8382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8"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58229</xdr:rowOff>
    </xdr:from>
    <xdr:to>
      <xdr:col>14</xdr:col>
      <xdr:colOff>28575</xdr:colOff>
      <xdr:row>98</xdr:row>
      <xdr:rowOff>60652</xdr:rowOff>
    </xdr:to>
    <xdr:cxnSp macro="">
      <xdr:nvCxnSpPr>
        <xdr:cNvPr id="460" name="直線コネクタ 459"/>
        <xdr:cNvCxnSpPr/>
      </xdr:nvCxnSpPr>
      <xdr:spPr>
        <a:xfrm flipV="1">
          <a:off x="8750300" y="1686032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109495</xdr:rowOff>
    </xdr:from>
    <xdr:ext cx="534377" cy="259045"/>
    <xdr:sp macro="" textlink="">
      <xdr:nvSpPr>
        <xdr:cNvPr id="462" name="テキスト ボックス 461"/>
        <xdr:cNvSpPr txBox="1"/>
      </xdr:nvSpPr>
      <xdr:spPr>
        <a:xfrm>
          <a:off x="9372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60652</xdr:rowOff>
    </xdr:from>
    <xdr:to>
      <xdr:col>12</xdr:col>
      <xdr:colOff>511175</xdr:colOff>
      <xdr:row>98</xdr:row>
      <xdr:rowOff>82457</xdr:rowOff>
    </xdr:to>
    <xdr:cxnSp macro="">
      <xdr:nvCxnSpPr>
        <xdr:cNvPr id="463" name="直線コネクタ 462"/>
        <xdr:cNvCxnSpPr/>
      </xdr:nvCxnSpPr>
      <xdr:spPr>
        <a:xfrm flipV="1">
          <a:off x="7861300" y="16862752"/>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111082</xdr:rowOff>
    </xdr:from>
    <xdr:ext cx="534377" cy="259045"/>
    <xdr:sp macro="" textlink="">
      <xdr:nvSpPr>
        <xdr:cNvPr id="465" name="テキスト ボックス 464"/>
        <xdr:cNvSpPr txBox="1"/>
      </xdr:nvSpPr>
      <xdr:spPr>
        <a:xfrm>
          <a:off x="8483111" y="169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75110</xdr:rowOff>
    </xdr:from>
    <xdr:to>
      <xdr:col>11</xdr:col>
      <xdr:colOff>307975</xdr:colOff>
      <xdr:row>98</xdr:row>
      <xdr:rowOff>82457</xdr:rowOff>
    </xdr:to>
    <xdr:cxnSp macro="">
      <xdr:nvCxnSpPr>
        <xdr:cNvPr id="466" name="直線コネクタ 465"/>
        <xdr:cNvCxnSpPr/>
      </xdr:nvCxnSpPr>
      <xdr:spPr>
        <a:xfrm>
          <a:off x="6972300" y="16877210"/>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70" name="テキスト ボックス 469"/>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20158</xdr:rowOff>
    </xdr:from>
    <xdr:to>
      <xdr:col>15</xdr:col>
      <xdr:colOff>231775</xdr:colOff>
      <xdr:row>98</xdr:row>
      <xdr:rowOff>121758</xdr:rowOff>
    </xdr:to>
    <xdr:sp macro="" textlink="">
      <xdr:nvSpPr>
        <xdr:cNvPr id="476" name="円/楕円 475"/>
        <xdr:cNvSpPr/>
      </xdr:nvSpPr>
      <xdr:spPr>
        <a:xfrm>
          <a:off x="10426700" y="168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150985</xdr:rowOff>
    </xdr:from>
    <xdr:ext cx="534377" cy="259045"/>
    <xdr:sp macro="" textlink="">
      <xdr:nvSpPr>
        <xdr:cNvPr id="477" name="土木費該当値テキスト"/>
        <xdr:cNvSpPr txBox="1"/>
      </xdr:nvSpPr>
      <xdr:spPr>
        <a:xfrm>
          <a:off x="10528300" y="16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7429</xdr:rowOff>
    </xdr:from>
    <xdr:to>
      <xdr:col>14</xdr:col>
      <xdr:colOff>79375</xdr:colOff>
      <xdr:row>98</xdr:row>
      <xdr:rowOff>109029</xdr:rowOff>
    </xdr:to>
    <xdr:sp macro="" textlink="">
      <xdr:nvSpPr>
        <xdr:cNvPr id="478" name="円/楕円 477"/>
        <xdr:cNvSpPr/>
      </xdr:nvSpPr>
      <xdr:spPr>
        <a:xfrm>
          <a:off x="9588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125556</xdr:rowOff>
    </xdr:from>
    <xdr:ext cx="534377" cy="259045"/>
    <xdr:sp macro="" textlink="">
      <xdr:nvSpPr>
        <xdr:cNvPr id="479" name="テキスト ボックス 478"/>
        <xdr:cNvSpPr txBox="1"/>
      </xdr:nvSpPr>
      <xdr:spPr>
        <a:xfrm>
          <a:off x="9372111" y="165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9852</xdr:rowOff>
    </xdr:from>
    <xdr:to>
      <xdr:col>12</xdr:col>
      <xdr:colOff>561975</xdr:colOff>
      <xdr:row>98</xdr:row>
      <xdr:rowOff>111452</xdr:rowOff>
    </xdr:to>
    <xdr:sp macro="" textlink="">
      <xdr:nvSpPr>
        <xdr:cNvPr id="480" name="円/楕円 479"/>
        <xdr:cNvSpPr/>
      </xdr:nvSpPr>
      <xdr:spPr>
        <a:xfrm>
          <a:off x="8699500" y="168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127979</xdr:rowOff>
    </xdr:from>
    <xdr:ext cx="534377" cy="259045"/>
    <xdr:sp macro="" textlink="">
      <xdr:nvSpPr>
        <xdr:cNvPr id="481" name="テキスト ボックス 480"/>
        <xdr:cNvSpPr txBox="1"/>
      </xdr:nvSpPr>
      <xdr:spPr>
        <a:xfrm>
          <a:off x="8483111" y="165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31657</xdr:rowOff>
    </xdr:from>
    <xdr:to>
      <xdr:col>11</xdr:col>
      <xdr:colOff>358775</xdr:colOff>
      <xdr:row>98</xdr:row>
      <xdr:rowOff>133257</xdr:rowOff>
    </xdr:to>
    <xdr:sp macro="" textlink="">
      <xdr:nvSpPr>
        <xdr:cNvPr id="482" name="円/楕円 481"/>
        <xdr:cNvSpPr/>
      </xdr:nvSpPr>
      <xdr:spPr>
        <a:xfrm>
          <a:off x="7810500" y="168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124384</xdr:rowOff>
    </xdr:from>
    <xdr:ext cx="534377" cy="259045"/>
    <xdr:sp macro="" textlink="">
      <xdr:nvSpPr>
        <xdr:cNvPr id="483" name="テキスト ボックス 482"/>
        <xdr:cNvSpPr txBox="1"/>
      </xdr:nvSpPr>
      <xdr:spPr>
        <a:xfrm>
          <a:off x="7594111" y="169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24310</xdr:rowOff>
    </xdr:from>
    <xdr:to>
      <xdr:col>10</xdr:col>
      <xdr:colOff>155575</xdr:colOff>
      <xdr:row>98</xdr:row>
      <xdr:rowOff>125910</xdr:rowOff>
    </xdr:to>
    <xdr:sp macro="" textlink="">
      <xdr:nvSpPr>
        <xdr:cNvPr id="484" name="円/楕円 483"/>
        <xdr:cNvSpPr/>
      </xdr:nvSpPr>
      <xdr:spPr>
        <a:xfrm>
          <a:off x="6921500" y="168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142437</xdr:rowOff>
    </xdr:from>
    <xdr:ext cx="534377" cy="259045"/>
    <xdr:sp macro="" textlink="">
      <xdr:nvSpPr>
        <xdr:cNvPr id="485" name="テキスト ボックス 484"/>
        <xdr:cNvSpPr txBox="1"/>
      </xdr:nvSpPr>
      <xdr:spPr>
        <a:xfrm>
          <a:off x="6705111" y="166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129946</xdr:rowOff>
    </xdr:from>
    <xdr:to>
      <xdr:col>23</xdr:col>
      <xdr:colOff>517525</xdr:colOff>
      <xdr:row>37</xdr:row>
      <xdr:rowOff>158042</xdr:rowOff>
    </xdr:to>
    <xdr:cxnSp macro="">
      <xdr:nvCxnSpPr>
        <xdr:cNvPr id="516" name="直線コネクタ 515"/>
        <xdr:cNvCxnSpPr/>
      </xdr:nvCxnSpPr>
      <xdr:spPr>
        <a:xfrm flipV="1">
          <a:off x="15481300" y="6473596"/>
          <a:ext cx="8382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7"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110232</xdr:rowOff>
    </xdr:from>
    <xdr:to>
      <xdr:col>22</xdr:col>
      <xdr:colOff>365125</xdr:colOff>
      <xdr:row>37</xdr:row>
      <xdr:rowOff>158042</xdr:rowOff>
    </xdr:to>
    <xdr:cxnSp macro="">
      <xdr:nvCxnSpPr>
        <xdr:cNvPr id="519" name="直線コネクタ 518"/>
        <xdr:cNvCxnSpPr/>
      </xdr:nvCxnSpPr>
      <xdr:spPr>
        <a:xfrm>
          <a:off x="14592300" y="6453882"/>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21" name="テキスト ボックス 520"/>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110232</xdr:rowOff>
    </xdr:from>
    <xdr:to>
      <xdr:col>21</xdr:col>
      <xdr:colOff>161925</xdr:colOff>
      <xdr:row>37</xdr:row>
      <xdr:rowOff>169766</xdr:rowOff>
    </xdr:to>
    <xdr:cxnSp macro="">
      <xdr:nvCxnSpPr>
        <xdr:cNvPr id="522" name="直線コネクタ 521"/>
        <xdr:cNvCxnSpPr/>
      </xdr:nvCxnSpPr>
      <xdr:spPr>
        <a:xfrm flipV="1">
          <a:off x="13703300" y="6453882"/>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4" name="テキスト ボックス 523"/>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169766</xdr:rowOff>
    </xdr:from>
    <xdr:to>
      <xdr:col>19</xdr:col>
      <xdr:colOff>644525</xdr:colOff>
      <xdr:row>37</xdr:row>
      <xdr:rowOff>171269</xdr:rowOff>
    </xdr:to>
    <xdr:cxnSp macro="">
      <xdr:nvCxnSpPr>
        <xdr:cNvPr id="525" name="直線コネクタ 524"/>
        <xdr:cNvCxnSpPr/>
      </xdr:nvCxnSpPr>
      <xdr:spPr>
        <a:xfrm flipV="1">
          <a:off x="12814300" y="6513416"/>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7" name="テキスト ボックス 526"/>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79146</xdr:rowOff>
    </xdr:from>
    <xdr:to>
      <xdr:col>23</xdr:col>
      <xdr:colOff>568325</xdr:colOff>
      <xdr:row>38</xdr:row>
      <xdr:rowOff>9296</xdr:rowOff>
    </xdr:to>
    <xdr:sp macro="" textlink="">
      <xdr:nvSpPr>
        <xdr:cNvPr id="535" name="円/楕円 534"/>
        <xdr:cNvSpPr/>
      </xdr:nvSpPr>
      <xdr:spPr>
        <a:xfrm>
          <a:off x="162687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57573</xdr:rowOff>
    </xdr:from>
    <xdr:ext cx="534377" cy="259045"/>
    <xdr:sp macro="" textlink="">
      <xdr:nvSpPr>
        <xdr:cNvPr id="536" name="消防費該当値テキスト"/>
        <xdr:cNvSpPr txBox="1"/>
      </xdr:nvSpPr>
      <xdr:spPr>
        <a:xfrm>
          <a:off x="16370300" y="64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107242</xdr:rowOff>
    </xdr:from>
    <xdr:to>
      <xdr:col>22</xdr:col>
      <xdr:colOff>415925</xdr:colOff>
      <xdr:row>38</xdr:row>
      <xdr:rowOff>37392</xdr:rowOff>
    </xdr:to>
    <xdr:sp macro="" textlink="">
      <xdr:nvSpPr>
        <xdr:cNvPr id="537" name="円/楕円 536"/>
        <xdr:cNvSpPr/>
      </xdr:nvSpPr>
      <xdr:spPr>
        <a:xfrm>
          <a:off x="15430500" y="64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28519</xdr:rowOff>
    </xdr:from>
    <xdr:ext cx="534377" cy="259045"/>
    <xdr:sp macro="" textlink="">
      <xdr:nvSpPr>
        <xdr:cNvPr id="538" name="テキスト ボックス 537"/>
        <xdr:cNvSpPr txBox="1"/>
      </xdr:nvSpPr>
      <xdr:spPr>
        <a:xfrm>
          <a:off x="15214111" y="65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59432</xdr:rowOff>
    </xdr:from>
    <xdr:to>
      <xdr:col>21</xdr:col>
      <xdr:colOff>212725</xdr:colOff>
      <xdr:row>37</xdr:row>
      <xdr:rowOff>161032</xdr:rowOff>
    </xdr:to>
    <xdr:sp macro="" textlink="">
      <xdr:nvSpPr>
        <xdr:cNvPr id="539" name="円/楕円 538"/>
        <xdr:cNvSpPr/>
      </xdr:nvSpPr>
      <xdr:spPr>
        <a:xfrm>
          <a:off x="14541500" y="64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152159</xdr:rowOff>
    </xdr:from>
    <xdr:ext cx="534377" cy="259045"/>
    <xdr:sp macro="" textlink="">
      <xdr:nvSpPr>
        <xdr:cNvPr id="540" name="テキスト ボックス 539"/>
        <xdr:cNvSpPr txBox="1"/>
      </xdr:nvSpPr>
      <xdr:spPr>
        <a:xfrm>
          <a:off x="14325111" y="6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118966</xdr:rowOff>
    </xdr:from>
    <xdr:to>
      <xdr:col>20</xdr:col>
      <xdr:colOff>9525</xdr:colOff>
      <xdr:row>38</xdr:row>
      <xdr:rowOff>49116</xdr:rowOff>
    </xdr:to>
    <xdr:sp macro="" textlink="">
      <xdr:nvSpPr>
        <xdr:cNvPr id="541" name="円/楕円 540"/>
        <xdr:cNvSpPr/>
      </xdr:nvSpPr>
      <xdr:spPr>
        <a:xfrm>
          <a:off x="13652500" y="64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40243</xdr:rowOff>
    </xdr:from>
    <xdr:ext cx="534377" cy="259045"/>
    <xdr:sp macro="" textlink="">
      <xdr:nvSpPr>
        <xdr:cNvPr id="542" name="テキスト ボックス 541"/>
        <xdr:cNvSpPr txBox="1"/>
      </xdr:nvSpPr>
      <xdr:spPr>
        <a:xfrm>
          <a:off x="13436111" y="65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120469</xdr:rowOff>
    </xdr:from>
    <xdr:to>
      <xdr:col>18</xdr:col>
      <xdr:colOff>492125</xdr:colOff>
      <xdr:row>38</xdr:row>
      <xdr:rowOff>50619</xdr:rowOff>
    </xdr:to>
    <xdr:sp macro="" textlink="">
      <xdr:nvSpPr>
        <xdr:cNvPr id="543" name="円/楕円 542"/>
        <xdr:cNvSpPr/>
      </xdr:nvSpPr>
      <xdr:spPr>
        <a:xfrm>
          <a:off x="12763500" y="64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41746</xdr:rowOff>
    </xdr:from>
    <xdr:ext cx="534377" cy="259045"/>
    <xdr:sp macro="" textlink="">
      <xdr:nvSpPr>
        <xdr:cNvPr id="544" name="テキスト ボックス 543"/>
        <xdr:cNvSpPr txBox="1"/>
      </xdr:nvSpPr>
      <xdr:spPr>
        <a:xfrm>
          <a:off x="12547111" y="65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22114</xdr:rowOff>
    </xdr:from>
    <xdr:to>
      <xdr:col>23</xdr:col>
      <xdr:colOff>517525</xdr:colOff>
      <xdr:row>56</xdr:row>
      <xdr:rowOff>139271</xdr:rowOff>
    </xdr:to>
    <xdr:cxnSp macro="">
      <xdr:nvCxnSpPr>
        <xdr:cNvPr id="578" name="直線コネクタ 577"/>
        <xdr:cNvCxnSpPr/>
      </xdr:nvCxnSpPr>
      <xdr:spPr>
        <a:xfrm>
          <a:off x="15481300" y="9623314"/>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53218</xdr:rowOff>
    </xdr:from>
    <xdr:to>
      <xdr:col>22</xdr:col>
      <xdr:colOff>365125</xdr:colOff>
      <xdr:row>56</xdr:row>
      <xdr:rowOff>22114</xdr:rowOff>
    </xdr:to>
    <xdr:cxnSp macro="">
      <xdr:nvCxnSpPr>
        <xdr:cNvPr id="581" name="直線コネクタ 580"/>
        <xdr:cNvCxnSpPr/>
      </xdr:nvCxnSpPr>
      <xdr:spPr>
        <a:xfrm>
          <a:off x="14592300" y="9482968"/>
          <a:ext cx="889000" cy="14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169146</xdr:rowOff>
    </xdr:from>
    <xdr:to>
      <xdr:col>21</xdr:col>
      <xdr:colOff>161925</xdr:colOff>
      <xdr:row>55</xdr:row>
      <xdr:rowOff>53218</xdr:rowOff>
    </xdr:to>
    <xdr:cxnSp macro="">
      <xdr:nvCxnSpPr>
        <xdr:cNvPr id="584" name="直線コネクタ 583"/>
        <xdr:cNvCxnSpPr/>
      </xdr:nvCxnSpPr>
      <xdr:spPr>
        <a:xfrm>
          <a:off x="13703300" y="9084546"/>
          <a:ext cx="889000" cy="39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6" name="テキスト ボックス 585"/>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169146</xdr:rowOff>
    </xdr:from>
    <xdr:to>
      <xdr:col>19</xdr:col>
      <xdr:colOff>644525</xdr:colOff>
      <xdr:row>55</xdr:row>
      <xdr:rowOff>80493</xdr:rowOff>
    </xdr:to>
    <xdr:cxnSp macro="">
      <xdr:nvCxnSpPr>
        <xdr:cNvPr id="587" name="直線コネクタ 586"/>
        <xdr:cNvCxnSpPr/>
      </xdr:nvCxnSpPr>
      <xdr:spPr>
        <a:xfrm flipV="1">
          <a:off x="12814300" y="9084546"/>
          <a:ext cx="889000" cy="4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9" name="テキスト ボックス 588"/>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91" name="テキスト ボックス 590"/>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88471</xdr:rowOff>
    </xdr:from>
    <xdr:to>
      <xdr:col>23</xdr:col>
      <xdr:colOff>568325</xdr:colOff>
      <xdr:row>57</xdr:row>
      <xdr:rowOff>18621</xdr:rowOff>
    </xdr:to>
    <xdr:sp macro="" textlink="">
      <xdr:nvSpPr>
        <xdr:cNvPr id="597" name="円/楕円 596"/>
        <xdr:cNvSpPr/>
      </xdr:nvSpPr>
      <xdr:spPr>
        <a:xfrm>
          <a:off x="16268700" y="9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66898</xdr:rowOff>
    </xdr:from>
    <xdr:ext cx="534377" cy="259045"/>
    <xdr:sp macro="" textlink="">
      <xdr:nvSpPr>
        <xdr:cNvPr id="598" name="教育費該当値テキスト"/>
        <xdr:cNvSpPr txBox="1"/>
      </xdr:nvSpPr>
      <xdr:spPr>
        <a:xfrm>
          <a:off x="16370300" y="966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142764</xdr:rowOff>
    </xdr:from>
    <xdr:to>
      <xdr:col>22</xdr:col>
      <xdr:colOff>415925</xdr:colOff>
      <xdr:row>56</xdr:row>
      <xdr:rowOff>72914</xdr:rowOff>
    </xdr:to>
    <xdr:sp macro="" textlink="">
      <xdr:nvSpPr>
        <xdr:cNvPr id="599" name="円/楕円 598"/>
        <xdr:cNvSpPr/>
      </xdr:nvSpPr>
      <xdr:spPr>
        <a:xfrm>
          <a:off x="15430500" y="9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64041</xdr:rowOff>
    </xdr:from>
    <xdr:ext cx="534377" cy="259045"/>
    <xdr:sp macro="" textlink="">
      <xdr:nvSpPr>
        <xdr:cNvPr id="600" name="テキスト ボックス 599"/>
        <xdr:cNvSpPr txBox="1"/>
      </xdr:nvSpPr>
      <xdr:spPr>
        <a:xfrm>
          <a:off x="15214111" y="9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2418</xdr:rowOff>
    </xdr:from>
    <xdr:to>
      <xdr:col>21</xdr:col>
      <xdr:colOff>212725</xdr:colOff>
      <xdr:row>55</xdr:row>
      <xdr:rowOff>104018</xdr:rowOff>
    </xdr:to>
    <xdr:sp macro="" textlink="">
      <xdr:nvSpPr>
        <xdr:cNvPr id="601" name="円/楕円 600"/>
        <xdr:cNvSpPr/>
      </xdr:nvSpPr>
      <xdr:spPr>
        <a:xfrm>
          <a:off x="14541500" y="9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120545</xdr:rowOff>
    </xdr:from>
    <xdr:ext cx="534377" cy="259045"/>
    <xdr:sp macro="" textlink="">
      <xdr:nvSpPr>
        <xdr:cNvPr id="602" name="テキスト ボックス 601"/>
        <xdr:cNvSpPr txBox="1"/>
      </xdr:nvSpPr>
      <xdr:spPr>
        <a:xfrm>
          <a:off x="14325111" y="92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118346</xdr:rowOff>
    </xdr:from>
    <xdr:to>
      <xdr:col>20</xdr:col>
      <xdr:colOff>9525</xdr:colOff>
      <xdr:row>53</xdr:row>
      <xdr:rowOff>48496</xdr:rowOff>
    </xdr:to>
    <xdr:sp macro="" textlink="">
      <xdr:nvSpPr>
        <xdr:cNvPr id="603" name="円/楕円 602"/>
        <xdr:cNvSpPr/>
      </xdr:nvSpPr>
      <xdr:spPr>
        <a:xfrm>
          <a:off x="13652500" y="90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65023</xdr:rowOff>
    </xdr:from>
    <xdr:ext cx="599010" cy="259045"/>
    <xdr:sp macro="" textlink="">
      <xdr:nvSpPr>
        <xdr:cNvPr id="604" name="テキスト ボックス 603"/>
        <xdr:cNvSpPr txBox="1"/>
      </xdr:nvSpPr>
      <xdr:spPr>
        <a:xfrm>
          <a:off x="13403794" y="880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29693</xdr:rowOff>
    </xdr:from>
    <xdr:to>
      <xdr:col>18</xdr:col>
      <xdr:colOff>492125</xdr:colOff>
      <xdr:row>55</xdr:row>
      <xdr:rowOff>131293</xdr:rowOff>
    </xdr:to>
    <xdr:sp macro="" textlink="">
      <xdr:nvSpPr>
        <xdr:cNvPr id="605" name="円/楕円 604"/>
        <xdr:cNvSpPr/>
      </xdr:nvSpPr>
      <xdr:spPr>
        <a:xfrm>
          <a:off x="12763500" y="94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147820</xdr:rowOff>
    </xdr:from>
    <xdr:ext cx="534377" cy="259045"/>
    <xdr:sp macro="" textlink="">
      <xdr:nvSpPr>
        <xdr:cNvPr id="606" name="テキスト ボックス 605"/>
        <xdr:cNvSpPr txBox="1"/>
      </xdr:nvSpPr>
      <xdr:spPr>
        <a:xfrm>
          <a:off x="12547111" y="92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9037</xdr:rowOff>
    </xdr:from>
    <xdr:to>
      <xdr:col>23</xdr:col>
      <xdr:colOff>517525</xdr:colOff>
      <xdr:row>79</xdr:row>
      <xdr:rowOff>35385</xdr:rowOff>
    </xdr:to>
    <xdr:cxnSp macro="">
      <xdr:nvCxnSpPr>
        <xdr:cNvPr id="635" name="直線コネクタ 634"/>
        <xdr:cNvCxnSpPr/>
      </xdr:nvCxnSpPr>
      <xdr:spPr>
        <a:xfrm>
          <a:off x="15481300" y="13553587"/>
          <a:ext cx="838200" cy="2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9037</xdr:rowOff>
    </xdr:from>
    <xdr:to>
      <xdr:col>22</xdr:col>
      <xdr:colOff>365125</xdr:colOff>
      <xdr:row>79</xdr:row>
      <xdr:rowOff>20520</xdr:rowOff>
    </xdr:to>
    <xdr:cxnSp macro="">
      <xdr:nvCxnSpPr>
        <xdr:cNvPr id="638" name="直線コネクタ 637"/>
        <xdr:cNvCxnSpPr/>
      </xdr:nvCxnSpPr>
      <xdr:spPr>
        <a:xfrm flipV="1">
          <a:off x="14592300" y="13553587"/>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66323</xdr:rowOff>
    </xdr:from>
    <xdr:to>
      <xdr:col>21</xdr:col>
      <xdr:colOff>161925</xdr:colOff>
      <xdr:row>79</xdr:row>
      <xdr:rowOff>20520</xdr:rowOff>
    </xdr:to>
    <xdr:cxnSp macro="">
      <xdr:nvCxnSpPr>
        <xdr:cNvPr id="641" name="直線コネクタ 640"/>
        <xdr:cNvCxnSpPr/>
      </xdr:nvCxnSpPr>
      <xdr:spPr>
        <a:xfrm>
          <a:off x="13703300" y="13439423"/>
          <a:ext cx="889000" cy="1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66323</xdr:rowOff>
    </xdr:from>
    <xdr:to>
      <xdr:col>19</xdr:col>
      <xdr:colOff>644525</xdr:colOff>
      <xdr:row>78</xdr:row>
      <xdr:rowOff>109682</xdr:rowOff>
    </xdr:to>
    <xdr:cxnSp macro="">
      <xdr:nvCxnSpPr>
        <xdr:cNvPr id="644" name="直線コネクタ 643"/>
        <xdr:cNvCxnSpPr/>
      </xdr:nvCxnSpPr>
      <xdr:spPr>
        <a:xfrm flipV="1">
          <a:off x="12814300" y="13439423"/>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22765</xdr:rowOff>
    </xdr:from>
    <xdr:ext cx="534377" cy="259045"/>
    <xdr:sp macro="" textlink="">
      <xdr:nvSpPr>
        <xdr:cNvPr id="646" name="テキスト ボックス 645"/>
        <xdr:cNvSpPr txBox="1"/>
      </xdr:nvSpPr>
      <xdr:spPr>
        <a:xfrm>
          <a:off x="13436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41000</xdr:rowOff>
    </xdr:from>
    <xdr:ext cx="534377" cy="259045"/>
    <xdr:sp macro="" textlink="">
      <xdr:nvSpPr>
        <xdr:cNvPr id="648" name="テキスト ボックス 647"/>
        <xdr:cNvSpPr txBox="1"/>
      </xdr:nvSpPr>
      <xdr:spPr>
        <a:xfrm>
          <a:off x="12547111" y="135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156035</xdr:rowOff>
    </xdr:from>
    <xdr:to>
      <xdr:col>23</xdr:col>
      <xdr:colOff>568325</xdr:colOff>
      <xdr:row>79</xdr:row>
      <xdr:rowOff>86185</xdr:rowOff>
    </xdr:to>
    <xdr:sp macro="" textlink="">
      <xdr:nvSpPr>
        <xdr:cNvPr id="654" name="円/楕円 653"/>
        <xdr:cNvSpPr/>
      </xdr:nvSpPr>
      <xdr:spPr>
        <a:xfrm>
          <a:off x="16268700" y="135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121317</xdr:rowOff>
    </xdr:from>
    <xdr:ext cx="469744" cy="259045"/>
    <xdr:sp macro="" textlink="">
      <xdr:nvSpPr>
        <xdr:cNvPr id="655" name="災害復旧費該当値テキスト"/>
        <xdr:cNvSpPr txBox="1"/>
      </xdr:nvSpPr>
      <xdr:spPr>
        <a:xfrm>
          <a:off x="16370300" y="134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129687</xdr:rowOff>
    </xdr:from>
    <xdr:to>
      <xdr:col>22</xdr:col>
      <xdr:colOff>415925</xdr:colOff>
      <xdr:row>79</xdr:row>
      <xdr:rowOff>59837</xdr:rowOff>
    </xdr:to>
    <xdr:sp macro="" textlink="">
      <xdr:nvSpPr>
        <xdr:cNvPr id="656" name="円/楕円 655"/>
        <xdr:cNvSpPr/>
      </xdr:nvSpPr>
      <xdr:spPr>
        <a:xfrm>
          <a:off x="15430500" y="135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50964</xdr:rowOff>
    </xdr:from>
    <xdr:ext cx="469744" cy="259045"/>
    <xdr:sp macro="" textlink="">
      <xdr:nvSpPr>
        <xdr:cNvPr id="657" name="テキスト ボックス 656"/>
        <xdr:cNvSpPr txBox="1"/>
      </xdr:nvSpPr>
      <xdr:spPr>
        <a:xfrm>
          <a:off x="15246427" y="135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141170</xdr:rowOff>
    </xdr:from>
    <xdr:to>
      <xdr:col>21</xdr:col>
      <xdr:colOff>212725</xdr:colOff>
      <xdr:row>79</xdr:row>
      <xdr:rowOff>71320</xdr:rowOff>
    </xdr:to>
    <xdr:sp macro="" textlink="">
      <xdr:nvSpPr>
        <xdr:cNvPr id="658" name="円/楕円 657"/>
        <xdr:cNvSpPr/>
      </xdr:nvSpPr>
      <xdr:spPr>
        <a:xfrm>
          <a:off x="14541500" y="13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62447</xdr:rowOff>
    </xdr:from>
    <xdr:ext cx="469744" cy="259045"/>
    <xdr:sp macro="" textlink="">
      <xdr:nvSpPr>
        <xdr:cNvPr id="659" name="テキスト ボックス 658"/>
        <xdr:cNvSpPr txBox="1"/>
      </xdr:nvSpPr>
      <xdr:spPr>
        <a:xfrm>
          <a:off x="14357427" y="1360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15523</xdr:rowOff>
    </xdr:from>
    <xdr:to>
      <xdr:col>20</xdr:col>
      <xdr:colOff>9525</xdr:colOff>
      <xdr:row>78</xdr:row>
      <xdr:rowOff>117123</xdr:rowOff>
    </xdr:to>
    <xdr:sp macro="" textlink="">
      <xdr:nvSpPr>
        <xdr:cNvPr id="660" name="円/楕円 659"/>
        <xdr:cNvSpPr/>
      </xdr:nvSpPr>
      <xdr:spPr>
        <a:xfrm>
          <a:off x="13652500" y="133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133650</xdr:rowOff>
    </xdr:from>
    <xdr:ext cx="534377" cy="259045"/>
    <xdr:sp macro="" textlink="">
      <xdr:nvSpPr>
        <xdr:cNvPr id="661" name="テキスト ボックス 660"/>
        <xdr:cNvSpPr txBox="1"/>
      </xdr:nvSpPr>
      <xdr:spPr>
        <a:xfrm>
          <a:off x="13436111" y="131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58882</xdr:rowOff>
    </xdr:from>
    <xdr:to>
      <xdr:col>18</xdr:col>
      <xdr:colOff>492125</xdr:colOff>
      <xdr:row>78</xdr:row>
      <xdr:rowOff>160482</xdr:rowOff>
    </xdr:to>
    <xdr:sp macro="" textlink="">
      <xdr:nvSpPr>
        <xdr:cNvPr id="662" name="円/楕円 661"/>
        <xdr:cNvSpPr/>
      </xdr:nvSpPr>
      <xdr:spPr>
        <a:xfrm>
          <a:off x="12763500" y="134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5559</xdr:rowOff>
    </xdr:from>
    <xdr:ext cx="534377" cy="259045"/>
    <xdr:sp macro="" textlink="">
      <xdr:nvSpPr>
        <xdr:cNvPr id="663" name="テキスト ボックス 662"/>
        <xdr:cNvSpPr txBox="1"/>
      </xdr:nvSpPr>
      <xdr:spPr>
        <a:xfrm>
          <a:off x="12547111" y="1320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78572</xdr:rowOff>
    </xdr:from>
    <xdr:to>
      <xdr:col>23</xdr:col>
      <xdr:colOff>517525</xdr:colOff>
      <xdr:row>97</xdr:row>
      <xdr:rowOff>87272</xdr:rowOff>
    </xdr:to>
    <xdr:cxnSp macro="">
      <xdr:nvCxnSpPr>
        <xdr:cNvPr id="690" name="直線コネクタ 689"/>
        <xdr:cNvCxnSpPr/>
      </xdr:nvCxnSpPr>
      <xdr:spPr>
        <a:xfrm flipV="1">
          <a:off x="15481300" y="16709222"/>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1"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87272</xdr:rowOff>
    </xdr:from>
    <xdr:to>
      <xdr:col>22</xdr:col>
      <xdr:colOff>365125</xdr:colOff>
      <xdr:row>97</xdr:row>
      <xdr:rowOff>93884</xdr:rowOff>
    </xdr:to>
    <xdr:cxnSp macro="">
      <xdr:nvCxnSpPr>
        <xdr:cNvPr id="693" name="直線コネクタ 692"/>
        <xdr:cNvCxnSpPr/>
      </xdr:nvCxnSpPr>
      <xdr:spPr>
        <a:xfrm flipV="1">
          <a:off x="14592300" y="1671792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93884</xdr:rowOff>
    </xdr:from>
    <xdr:to>
      <xdr:col>21</xdr:col>
      <xdr:colOff>161925</xdr:colOff>
      <xdr:row>97</xdr:row>
      <xdr:rowOff>97175</xdr:rowOff>
    </xdr:to>
    <xdr:cxnSp macro="">
      <xdr:nvCxnSpPr>
        <xdr:cNvPr id="696" name="直線コネクタ 695"/>
        <xdr:cNvCxnSpPr/>
      </xdr:nvCxnSpPr>
      <xdr:spPr>
        <a:xfrm flipV="1">
          <a:off x="13703300" y="1672453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8" name="テキスト ボックス 697"/>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95658</xdr:rowOff>
    </xdr:from>
    <xdr:to>
      <xdr:col>19</xdr:col>
      <xdr:colOff>644525</xdr:colOff>
      <xdr:row>97</xdr:row>
      <xdr:rowOff>97175</xdr:rowOff>
    </xdr:to>
    <xdr:cxnSp macro="">
      <xdr:nvCxnSpPr>
        <xdr:cNvPr id="699" name="直線コネクタ 698"/>
        <xdr:cNvCxnSpPr/>
      </xdr:nvCxnSpPr>
      <xdr:spPr>
        <a:xfrm>
          <a:off x="12814300" y="1672630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701" name="テキスト ボックス 700"/>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27772</xdr:rowOff>
    </xdr:from>
    <xdr:to>
      <xdr:col>23</xdr:col>
      <xdr:colOff>568325</xdr:colOff>
      <xdr:row>97</xdr:row>
      <xdr:rowOff>129372</xdr:rowOff>
    </xdr:to>
    <xdr:sp macro="" textlink="">
      <xdr:nvSpPr>
        <xdr:cNvPr id="709" name="円/楕円 708"/>
        <xdr:cNvSpPr/>
      </xdr:nvSpPr>
      <xdr:spPr>
        <a:xfrm>
          <a:off x="16268700" y="166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6199</xdr:rowOff>
    </xdr:from>
    <xdr:ext cx="534377" cy="259045"/>
    <xdr:sp macro="" textlink="">
      <xdr:nvSpPr>
        <xdr:cNvPr id="710" name="公債費該当値テキスト"/>
        <xdr:cNvSpPr txBox="1"/>
      </xdr:nvSpPr>
      <xdr:spPr>
        <a:xfrm>
          <a:off x="16370300" y="166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36472</xdr:rowOff>
    </xdr:from>
    <xdr:to>
      <xdr:col>22</xdr:col>
      <xdr:colOff>415925</xdr:colOff>
      <xdr:row>97</xdr:row>
      <xdr:rowOff>138072</xdr:rowOff>
    </xdr:to>
    <xdr:sp macro="" textlink="">
      <xdr:nvSpPr>
        <xdr:cNvPr id="711" name="円/楕円 710"/>
        <xdr:cNvSpPr/>
      </xdr:nvSpPr>
      <xdr:spPr>
        <a:xfrm>
          <a:off x="15430500" y="166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129199</xdr:rowOff>
    </xdr:from>
    <xdr:ext cx="534377" cy="259045"/>
    <xdr:sp macro="" textlink="">
      <xdr:nvSpPr>
        <xdr:cNvPr id="712" name="テキスト ボックス 711"/>
        <xdr:cNvSpPr txBox="1"/>
      </xdr:nvSpPr>
      <xdr:spPr>
        <a:xfrm>
          <a:off x="15214111" y="167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43084</xdr:rowOff>
    </xdr:from>
    <xdr:to>
      <xdr:col>21</xdr:col>
      <xdr:colOff>212725</xdr:colOff>
      <xdr:row>97</xdr:row>
      <xdr:rowOff>144684</xdr:rowOff>
    </xdr:to>
    <xdr:sp macro="" textlink="">
      <xdr:nvSpPr>
        <xdr:cNvPr id="713" name="円/楕円 712"/>
        <xdr:cNvSpPr/>
      </xdr:nvSpPr>
      <xdr:spPr>
        <a:xfrm>
          <a:off x="14541500" y="166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135811</xdr:rowOff>
    </xdr:from>
    <xdr:ext cx="534377" cy="259045"/>
    <xdr:sp macro="" textlink="">
      <xdr:nvSpPr>
        <xdr:cNvPr id="714" name="テキスト ボックス 713"/>
        <xdr:cNvSpPr txBox="1"/>
      </xdr:nvSpPr>
      <xdr:spPr>
        <a:xfrm>
          <a:off x="14325111" y="167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46375</xdr:rowOff>
    </xdr:from>
    <xdr:to>
      <xdr:col>20</xdr:col>
      <xdr:colOff>9525</xdr:colOff>
      <xdr:row>97</xdr:row>
      <xdr:rowOff>147975</xdr:rowOff>
    </xdr:to>
    <xdr:sp macro="" textlink="">
      <xdr:nvSpPr>
        <xdr:cNvPr id="715" name="円/楕円 714"/>
        <xdr:cNvSpPr/>
      </xdr:nvSpPr>
      <xdr:spPr>
        <a:xfrm>
          <a:off x="13652500" y="1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139102</xdr:rowOff>
    </xdr:from>
    <xdr:ext cx="534377" cy="259045"/>
    <xdr:sp macro="" textlink="">
      <xdr:nvSpPr>
        <xdr:cNvPr id="716" name="テキスト ボックス 715"/>
        <xdr:cNvSpPr txBox="1"/>
      </xdr:nvSpPr>
      <xdr:spPr>
        <a:xfrm>
          <a:off x="13436111" y="167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44858</xdr:rowOff>
    </xdr:from>
    <xdr:to>
      <xdr:col>18</xdr:col>
      <xdr:colOff>492125</xdr:colOff>
      <xdr:row>97</xdr:row>
      <xdr:rowOff>146458</xdr:rowOff>
    </xdr:to>
    <xdr:sp macro="" textlink="">
      <xdr:nvSpPr>
        <xdr:cNvPr id="717" name="円/楕円 716"/>
        <xdr:cNvSpPr/>
      </xdr:nvSpPr>
      <xdr:spPr>
        <a:xfrm>
          <a:off x="12763500" y="166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137585</xdr:rowOff>
    </xdr:from>
    <xdr:ext cx="534377" cy="259045"/>
    <xdr:sp macro="" textlink="">
      <xdr:nvSpPr>
        <xdr:cNvPr id="718" name="テキスト ボックス 717"/>
        <xdr:cNvSpPr txBox="1"/>
      </xdr:nvSpPr>
      <xdr:spPr>
        <a:xfrm>
          <a:off x="12547111" y="167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費増による増加。総務費は個人番号構築負担金や町有財産購入費、町施設改修工事、地籍補正事業増による増加。民生費は福祉施設建設事業による増加。衛生費は病院補助金や簡水特会繰出金増による増加。労働費は地域雇用対策事業減による減少。農林水産業費は農林水産総合振興事業や農地水保全管理支払交付金、農業基盤整備事業の増による増加。商工費は企業誘致事業や大地の芸術祭事業、ニュー･グリーンピア津南運営支援基金積立増による増加。土木費は公営住宅建設事業減や町道除雪委託料減による減少。消防費は消防関係負担金増による増加。</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近年財政調整基金の取り崩しが続き、基金残高は減少傾向になっている。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実質単年度収支も基金取崩しにより平成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年度以降マイナスとなている。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病院事業会計は毎年資金不足となっており、町からの運営費補助金の増減によって資金不足比率も増減している。平成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年度は流動負債を減らすことができ、町からの運営費補助金も前年度より減額した</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百万円で黒字となったが、平成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年度以降は入院収益が減少傾向にあり、運営費補助金が大幅に増加傾向にある（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413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7899882</v>
      </c>
      <c r="BO4" s="409"/>
      <c r="BP4" s="409"/>
      <c r="BQ4" s="409"/>
      <c r="BR4" s="409"/>
      <c r="BS4" s="409"/>
      <c r="BT4" s="409"/>
      <c r="BU4" s="410"/>
      <c r="BV4" s="408">
        <v>7149138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7425552</v>
      </c>
      <c r="BO5" s="414"/>
      <c r="BP5" s="414"/>
      <c r="BQ5" s="414"/>
      <c r="BR5" s="414"/>
      <c r="BS5" s="414"/>
      <c r="BT5" s="414"/>
      <c r="BU5" s="415"/>
      <c r="BV5" s="413">
        <v>6814882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74.2</v>
      </c>
      <c r="CU5" s="384"/>
      <c r="CV5" s="384"/>
      <c r="CW5" s="384"/>
      <c r="CX5" s="384"/>
      <c r="CY5" s="384"/>
      <c r="CZ5" s="384"/>
      <c r="DA5" s="385"/>
      <c r="DB5" s="383">
        <v>79.8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474330</v>
      </c>
      <c r="BO6" s="414"/>
      <c r="BP6" s="414"/>
      <c r="BQ6" s="414"/>
      <c r="BR6" s="414"/>
      <c r="BS6" s="414"/>
      <c r="BT6" s="414"/>
      <c r="BU6" s="415"/>
      <c r="BV6" s="413">
        <v>334256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78.400000000000006</v>
      </c>
      <c r="CU6" s="560"/>
      <c r="CV6" s="560"/>
      <c r="CW6" s="560"/>
      <c r="CX6" s="560"/>
      <c r="CY6" s="560"/>
      <c r="CZ6" s="560"/>
      <c r="DA6" s="561"/>
      <c r="DB6" s="559">
        <v>84.5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65881</v>
      </c>
      <c r="BO7" s="414"/>
      <c r="BP7" s="414"/>
      <c r="BQ7" s="414"/>
      <c r="BR7" s="414"/>
      <c r="BS7" s="414"/>
      <c r="BT7" s="414"/>
      <c r="BU7" s="415"/>
      <c r="BV7" s="413">
        <v>65802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4590797</v>
      </c>
      <c r="CU7" s="414"/>
      <c r="CV7" s="414"/>
      <c r="CW7" s="414"/>
      <c r="CX7" s="414"/>
      <c r="CY7" s="414"/>
      <c r="CZ7" s="414"/>
      <c r="DA7" s="415"/>
      <c r="DB7" s="413">
        <v>4345427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408449</v>
      </c>
      <c r="BO8" s="414"/>
      <c r="BP8" s="414"/>
      <c r="BQ8" s="414"/>
      <c r="BR8" s="414"/>
      <c r="BS8" s="414"/>
      <c r="BT8" s="414"/>
      <c r="BU8" s="415"/>
      <c r="BV8" s="413">
        <v>268454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10029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139995</v>
      </c>
      <c r="BO9" s="414"/>
      <c r="BP9" s="414"/>
      <c r="BQ9" s="414"/>
      <c r="BR9" s="414"/>
      <c r="BS9" s="414"/>
      <c r="BT9" s="414"/>
      <c r="BU9" s="415"/>
      <c r="BV9" s="413">
        <v>-31737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8.6</v>
      </c>
      <c r="CU9" s="384"/>
      <c r="CV9" s="384"/>
      <c r="CW9" s="384"/>
      <c r="CX9" s="384"/>
      <c r="CY9" s="384"/>
      <c r="CZ9" s="384"/>
      <c r="DA9" s="385"/>
      <c r="DB9" s="383">
        <v>8.8000000000000007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10881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1085</v>
      </c>
      <c r="BO10" s="414"/>
      <c r="BP10" s="414"/>
      <c r="BQ10" s="414"/>
      <c r="BR10" s="414"/>
      <c r="BS10" s="414"/>
      <c r="BT10" s="414"/>
      <c r="BU10" s="415"/>
      <c r="BV10" s="413">
        <v>1315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10306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195209</v>
      </c>
      <c r="BO12" s="414"/>
      <c r="BP12" s="414"/>
      <c r="BQ12" s="414"/>
      <c r="BR12" s="414"/>
      <c r="BS12" s="414"/>
      <c r="BT12" s="414"/>
      <c r="BU12" s="415"/>
      <c r="BV12" s="413">
        <v>209136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10214</v>
      </c>
      <c r="S13" s="515"/>
      <c r="T13" s="515"/>
      <c r="U13" s="515"/>
      <c r="V13" s="516"/>
      <c r="W13" s="502" t="s">
        <v>121</v>
      </c>
      <c r="X13" s="426"/>
      <c r="Y13" s="426"/>
      <c r="Z13" s="426"/>
      <c r="AA13" s="426"/>
      <c r="AB13" s="427"/>
      <c r="AC13" s="389">
        <v>1546</v>
      </c>
      <c r="AD13" s="390"/>
      <c r="AE13" s="390"/>
      <c r="AF13" s="390"/>
      <c r="AG13" s="391"/>
      <c r="AH13" s="389">
        <v>1728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-54129</v>
      </c>
      <c r="BO13" s="414"/>
      <c r="BP13" s="414"/>
      <c r="BQ13" s="414"/>
      <c r="BR13" s="414"/>
      <c r="BS13" s="414"/>
      <c r="BT13" s="414"/>
      <c r="BU13" s="415"/>
      <c r="BV13" s="413">
        <v>-239558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10461</v>
      </c>
      <c r="S14" s="515"/>
      <c r="T14" s="515"/>
      <c r="U14" s="515"/>
      <c r="V14" s="516"/>
      <c r="W14" s="517"/>
      <c r="X14" s="429"/>
      <c r="Y14" s="429"/>
      <c r="Z14" s="429"/>
      <c r="AA14" s="429"/>
      <c r="AB14" s="430"/>
      <c r="AC14" s="507">
        <v>27.4</v>
      </c>
      <c r="AD14" s="508"/>
      <c r="AE14" s="508"/>
      <c r="AF14" s="508"/>
      <c r="AG14" s="509"/>
      <c r="AH14" s="507">
        <v>27.7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73.5</v>
      </c>
      <c r="CU14" s="486"/>
      <c r="CV14" s="486"/>
      <c r="CW14" s="486"/>
      <c r="CX14" s="486"/>
      <c r="CY14" s="486"/>
      <c r="CZ14" s="486"/>
      <c r="DA14" s="487"/>
      <c r="DB14" s="518">
        <v>78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10370</v>
      </c>
      <c r="S15" s="515"/>
      <c r="T15" s="515"/>
      <c r="U15" s="515"/>
      <c r="V15" s="516"/>
      <c r="W15" s="502" t="s">
        <v>128</v>
      </c>
      <c r="X15" s="426"/>
      <c r="Y15" s="426"/>
      <c r="Z15" s="426"/>
      <c r="AA15" s="426"/>
      <c r="AB15" s="427"/>
      <c r="AC15" s="389">
        <v>1309</v>
      </c>
      <c r="AD15" s="390"/>
      <c r="AE15" s="390"/>
      <c r="AF15" s="390"/>
      <c r="AG15" s="391"/>
      <c r="AH15" s="389">
        <v>1509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1040476</v>
      </c>
      <c r="BO15" s="409"/>
      <c r="BP15" s="409"/>
      <c r="BQ15" s="409"/>
      <c r="BR15" s="409"/>
      <c r="BS15" s="409"/>
      <c r="BT15" s="409"/>
      <c r="BU15" s="410"/>
      <c r="BV15" s="408">
        <v>974882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23.2</v>
      </c>
      <c r="AD16" s="508"/>
      <c r="AE16" s="508"/>
      <c r="AF16" s="508"/>
      <c r="AG16" s="509"/>
      <c r="AH16" s="507">
        <v>24.2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4076521</v>
      </c>
      <c r="BO16" s="414"/>
      <c r="BP16" s="414"/>
      <c r="BQ16" s="414"/>
      <c r="BR16" s="414"/>
      <c r="BS16" s="414"/>
      <c r="BT16" s="414"/>
      <c r="BU16" s="415"/>
      <c r="BV16" s="413">
        <v>3837698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2787</v>
      </c>
      <c r="AD17" s="390"/>
      <c r="AE17" s="390"/>
      <c r="AF17" s="390"/>
      <c r="AG17" s="391"/>
      <c r="AH17" s="389">
        <v>3003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1306770</v>
      </c>
      <c r="BO17" s="414"/>
      <c r="BP17" s="414"/>
      <c r="BQ17" s="414"/>
      <c r="BR17" s="414"/>
      <c r="BS17" s="414"/>
      <c r="BT17" s="414"/>
      <c r="BU17" s="415"/>
      <c r="BV17" s="413">
        <v>1236738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170.21</v>
      </c>
      <c r="M18" s="478"/>
      <c r="N18" s="478"/>
      <c r="O18" s="478"/>
      <c r="P18" s="478"/>
      <c r="Q18" s="478"/>
      <c r="R18" s="479"/>
      <c r="S18" s="479"/>
      <c r="T18" s="479"/>
      <c r="U18" s="479"/>
      <c r="V18" s="480"/>
      <c r="W18" s="494"/>
      <c r="X18" s="495"/>
      <c r="Y18" s="495"/>
      <c r="Z18" s="495"/>
      <c r="AA18" s="495"/>
      <c r="AB18" s="503"/>
      <c r="AC18" s="377">
        <v>49.4</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3463069</v>
      </c>
      <c r="BO18" s="414"/>
      <c r="BP18" s="414"/>
      <c r="BQ18" s="414"/>
      <c r="BR18" s="414"/>
      <c r="BS18" s="414"/>
      <c r="BT18" s="414"/>
      <c r="BU18" s="415"/>
      <c r="BV18" s="413">
        <v>3503298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5537110</v>
      </c>
      <c r="BO19" s="414"/>
      <c r="BP19" s="414"/>
      <c r="BQ19" s="414"/>
      <c r="BR19" s="414"/>
      <c r="BS19" s="414"/>
      <c r="BT19" s="414"/>
      <c r="BU19" s="415"/>
      <c r="BV19" s="413">
        <v>5305781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3328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5976646</v>
      </c>
      <c r="BO23" s="414"/>
      <c r="BP23" s="414"/>
      <c r="BQ23" s="414"/>
      <c r="BR23" s="414"/>
      <c r="BS23" s="414"/>
      <c r="BT23" s="414"/>
      <c r="BU23" s="415"/>
      <c r="BV23" s="413">
        <v>5583924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7270</v>
      </c>
      <c r="R24" s="390"/>
      <c r="S24" s="390"/>
      <c r="T24" s="390"/>
      <c r="U24" s="390"/>
      <c r="V24" s="391"/>
      <c r="W24" s="455"/>
      <c r="X24" s="446"/>
      <c r="Y24" s="447"/>
      <c r="Z24" s="386" t="s">
        <v>151</v>
      </c>
      <c r="AA24" s="387"/>
      <c r="AB24" s="387"/>
      <c r="AC24" s="387"/>
      <c r="AD24" s="387"/>
      <c r="AE24" s="387"/>
      <c r="AF24" s="387"/>
      <c r="AG24" s="388"/>
      <c r="AH24" s="389">
        <v>109</v>
      </c>
      <c r="AI24" s="390"/>
      <c r="AJ24" s="390"/>
      <c r="AK24" s="390"/>
      <c r="AL24" s="391"/>
      <c r="AM24" s="389">
        <v>291139</v>
      </c>
      <c r="AN24" s="390"/>
      <c r="AO24" s="390"/>
      <c r="AP24" s="390"/>
      <c r="AQ24" s="390"/>
      <c r="AR24" s="391"/>
      <c r="AS24" s="389">
        <v>2671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5914716</v>
      </c>
      <c r="BO24" s="414"/>
      <c r="BP24" s="414"/>
      <c r="BQ24" s="414"/>
      <c r="BR24" s="414"/>
      <c r="BS24" s="414"/>
      <c r="BT24" s="414"/>
      <c r="BU24" s="415"/>
      <c r="BV24" s="413">
        <v>5504690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5570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737317</v>
      </c>
      <c r="BO25" s="409"/>
      <c r="BP25" s="409"/>
      <c r="BQ25" s="409"/>
      <c r="BR25" s="409"/>
      <c r="BS25" s="409"/>
      <c r="BT25" s="409"/>
      <c r="BU25" s="410"/>
      <c r="BV25" s="408">
        <v>833351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5150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2850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2190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1162670</v>
      </c>
      <c r="BO28" s="409"/>
      <c r="BP28" s="409"/>
      <c r="BQ28" s="409"/>
      <c r="BR28" s="409"/>
      <c r="BS28" s="409"/>
      <c r="BT28" s="409"/>
      <c r="BU28" s="410"/>
      <c r="BV28" s="408">
        <v>1356794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14</v>
      </c>
      <c r="M29" s="390"/>
      <c r="N29" s="390"/>
      <c r="O29" s="390"/>
      <c r="P29" s="391"/>
      <c r="Q29" s="389">
        <v>2000</v>
      </c>
      <c r="R29" s="390"/>
      <c r="S29" s="390"/>
      <c r="T29" s="390"/>
      <c r="U29" s="390"/>
      <c r="V29" s="391"/>
      <c r="W29" s="456"/>
      <c r="X29" s="457"/>
      <c r="Y29" s="458"/>
      <c r="Z29" s="386" t="s">
        <v>168</v>
      </c>
      <c r="AA29" s="387"/>
      <c r="AB29" s="387"/>
      <c r="AC29" s="387"/>
      <c r="AD29" s="387"/>
      <c r="AE29" s="387"/>
      <c r="AF29" s="387"/>
      <c r="AG29" s="388"/>
      <c r="AH29" s="389">
        <v>110</v>
      </c>
      <c r="AI29" s="390"/>
      <c r="AJ29" s="390"/>
      <c r="AK29" s="390"/>
      <c r="AL29" s="391"/>
      <c r="AM29" s="389">
        <v>293190</v>
      </c>
      <c r="AN29" s="390"/>
      <c r="AO29" s="390"/>
      <c r="AP29" s="390"/>
      <c r="AQ29" s="390"/>
      <c r="AR29" s="391"/>
      <c r="AS29" s="389">
        <v>2665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28100</v>
      </c>
      <c r="BO29" s="414"/>
      <c r="BP29" s="414"/>
      <c r="BQ29" s="414"/>
      <c r="BR29" s="414"/>
      <c r="BS29" s="414"/>
      <c r="BT29" s="414"/>
      <c r="BU29" s="415"/>
      <c r="BV29" s="413">
        <v>28090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91.7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629881</v>
      </c>
      <c r="BO30" s="417"/>
      <c r="BP30" s="417"/>
      <c r="BQ30" s="417"/>
      <c r="BR30" s="417"/>
      <c r="BS30" s="417"/>
      <c r="BT30" s="417"/>
      <c r="BU30" s="418"/>
      <c r="BV30" s="416">
        <v>481466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津南町衛生施設組合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（財）津南町野菜価格安定協会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魚沼地区障害福祉組合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（財）津南町農業公社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十日町地域広域事務組合【一般会計】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（株）龍ヶ窪温泉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十日町地域広域事務組合【家畜診療所特別会計】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津南醸造（株）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新潟県市町村総合事務組合【一般会計】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新潟県市町村総合事務組合【職員退職手当支給事業特別会計】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新潟県市町村総合事務組合【消防団員等公務災害補償事業特別会計】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新潟県市町村総合事務組合【消防賞じゅつ金支給事業特別会計】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新潟県市町村総合事務組合【非常勤職員公務災害補償等特別会計】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新潟県市町村総合事務組合【交通災害共済事業特別会計】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537</v>
      </c>
      <c r="D34" s="1181"/>
      <c r="E34" s="1182"/>
      <c r="F34" s="32">
        <v>6.51</v>
      </c>
      <c r="G34" s="33">
        <v>7.59</v>
      </c>
      <c r="H34" s="33">
        <v>6.77</v>
      </c>
      <c r="I34" s="33">
        <v>6.17</v>
      </c>
      <c r="J34" s="34">
        <v>8.89</v>
      </c>
      <c r="K34" s="22"/>
      <c r="L34" s="22"/>
      <c r="M34" s="22"/>
      <c r="N34" s="22"/>
      <c r="O34" s="22"/>
      <c r="P34" s="22"/>
    </row>
    <row r="35" spans="1:16" ht="39" customHeight="1">
      <c r="A35" s="22"/>
      <c r="B35" s="35"/>
      <c r="C35" s="1175" t="s">
        <v>538</v>
      </c>
      <c r="D35" s="1176"/>
      <c r="E35" s="1177"/>
      <c r="F35" s="36">
        <v>1.61</v>
      </c>
      <c r="G35" s="37">
        <v>1.96</v>
      </c>
      <c r="H35" s="37">
        <v>2.5499999999999998</v>
      </c>
      <c r="I35" s="37">
        <v>2.84</v>
      </c>
      <c r="J35" s="38">
        <v>2.34</v>
      </c>
      <c r="K35" s="22"/>
      <c r="L35" s="22"/>
      <c r="M35" s="22"/>
      <c r="N35" s="22"/>
      <c r="O35" s="22"/>
      <c r="P35" s="22"/>
    </row>
    <row r="36" spans="1:16" ht="39" customHeight="1">
      <c r="A36" s="22"/>
      <c r="B36" s="35"/>
      <c r="C36" s="1175" t="s">
        <v>539</v>
      </c>
      <c r="D36" s="1176"/>
      <c r="E36" s="1177"/>
      <c r="F36" s="36" t="s">
        <v>540</v>
      </c>
      <c r="G36" s="37">
        <v>7.0000000000000007E-2</v>
      </c>
      <c r="H36" s="37">
        <v>0.61</v>
      </c>
      <c r="I36" s="37">
        <v>0.68</v>
      </c>
      <c r="J36" s="38">
        <v>2.31</v>
      </c>
      <c r="K36" s="22"/>
      <c r="L36" s="22"/>
      <c r="M36" s="22"/>
      <c r="N36" s="22"/>
      <c r="O36" s="22"/>
      <c r="P36" s="22"/>
    </row>
    <row r="37" spans="1:16" ht="39" customHeight="1">
      <c r="A37" s="22"/>
      <c r="B37" s="35"/>
      <c r="C37" s="1175" t="s">
        <v>541</v>
      </c>
      <c r="D37" s="1176"/>
      <c r="E37" s="1177"/>
      <c r="F37" s="36">
        <v>0.76</v>
      </c>
      <c r="G37" s="37">
        <v>0.49</v>
      </c>
      <c r="H37" s="37">
        <v>0.42</v>
      </c>
      <c r="I37" s="37">
        <v>0.35</v>
      </c>
      <c r="J37" s="38">
        <v>0.66</v>
      </c>
      <c r="K37" s="22"/>
      <c r="L37" s="22"/>
      <c r="M37" s="22"/>
      <c r="N37" s="22"/>
      <c r="O37" s="22"/>
      <c r="P37" s="22"/>
    </row>
    <row r="38" spans="1:16" ht="39" customHeight="1">
      <c r="A38" s="22"/>
      <c r="B38" s="35"/>
      <c r="C38" s="1175" t="s">
        <v>542</v>
      </c>
      <c r="D38" s="1176"/>
      <c r="E38" s="1177"/>
      <c r="F38" s="36">
        <v>0.61</v>
      </c>
      <c r="G38" s="37">
        <v>0.37</v>
      </c>
      <c r="H38" s="37">
        <v>0.54</v>
      </c>
      <c r="I38" s="37">
        <v>0.51</v>
      </c>
      <c r="J38" s="38">
        <v>0.54</v>
      </c>
      <c r="K38" s="22"/>
      <c r="L38" s="22"/>
      <c r="M38" s="22"/>
      <c r="N38" s="22"/>
      <c r="O38" s="22"/>
      <c r="P38" s="22"/>
    </row>
    <row r="39" spans="1:16" ht="39" customHeight="1">
      <c r="A39" s="22"/>
      <c r="B39" s="35"/>
      <c r="C39" s="1175" t="s">
        <v>543</v>
      </c>
      <c r="D39" s="1176"/>
      <c r="E39" s="1177"/>
      <c r="F39" s="36">
        <v>0.3</v>
      </c>
      <c r="G39" s="37">
        <v>0.49</v>
      </c>
      <c r="H39" s="37">
        <v>0.15</v>
      </c>
      <c r="I39" s="37">
        <v>0.25</v>
      </c>
      <c r="J39" s="38">
        <v>0.36</v>
      </c>
      <c r="K39" s="22"/>
      <c r="L39" s="22"/>
      <c r="M39" s="22"/>
      <c r="N39" s="22"/>
      <c r="O39" s="22"/>
      <c r="P39" s="22"/>
    </row>
    <row r="40" spans="1:16" ht="39" customHeight="1">
      <c r="A40" s="22"/>
      <c r="B40" s="35"/>
      <c r="C40" s="1175" t="s">
        <v>544</v>
      </c>
      <c r="D40" s="1176"/>
      <c r="E40" s="1177"/>
      <c r="F40" s="36">
        <v>1.44</v>
      </c>
      <c r="G40" s="37">
        <v>1.74</v>
      </c>
      <c r="H40" s="37">
        <v>1.61</v>
      </c>
      <c r="I40" s="37">
        <v>0.75</v>
      </c>
      <c r="J40" s="38">
        <v>0.28999999999999998</v>
      </c>
      <c r="K40" s="22"/>
      <c r="L40" s="22"/>
      <c r="M40" s="22"/>
      <c r="N40" s="22"/>
      <c r="O40" s="22"/>
      <c r="P40" s="22"/>
    </row>
    <row r="41" spans="1:16" ht="39" customHeight="1">
      <c r="A41" s="22"/>
      <c r="B41" s="35"/>
      <c r="C41" s="1175" t="s">
        <v>545</v>
      </c>
      <c r="D41" s="1176"/>
      <c r="E41" s="1177"/>
      <c r="F41" s="36">
        <v>0.05</v>
      </c>
      <c r="G41" s="37">
        <v>0.05</v>
      </c>
      <c r="H41" s="37">
        <v>0.06</v>
      </c>
      <c r="I41" s="37">
        <v>0.06</v>
      </c>
      <c r="J41" s="38">
        <v>7.0000000000000007E-2</v>
      </c>
      <c r="K41" s="22"/>
      <c r="L41" s="22"/>
      <c r="M41" s="22"/>
      <c r="N41" s="22"/>
      <c r="O41" s="22"/>
      <c r="P41" s="22"/>
    </row>
    <row r="42" spans="1:16" ht="39" customHeight="1">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547</v>
      </c>
      <c r="D43" s="1179"/>
      <c r="E43" s="1180"/>
      <c r="F43" s="41" t="s">
        <v>490</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512</v>
      </c>
      <c r="L45" s="60">
        <v>504</v>
      </c>
      <c r="M45" s="60">
        <v>506</v>
      </c>
      <c r="N45" s="60">
        <v>512</v>
      </c>
      <c r="O45" s="61">
        <v>524</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437</v>
      </c>
      <c r="L48" s="64">
        <v>433</v>
      </c>
      <c r="M48" s="64">
        <v>444</v>
      </c>
      <c r="N48" s="64">
        <v>430</v>
      </c>
      <c r="O48" s="65">
        <v>451</v>
      </c>
      <c r="P48" s="48"/>
      <c r="Q48" s="48"/>
      <c r="R48" s="48"/>
      <c r="S48" s="48"/>
      <c r="T48" s="48"/>
      <c r="U48" s="48"/>
    </row>
    <row r="49" spans="1:21" ht="30.75" customHeight="1">
      <c r="A49" s="48"/>
      <c r="B49" s="1193"/>
      <c r="C49" s="1194"/>
      <c r="D49" s="62"/>
      <c r="E49" s="1185" t="s">
        <v>16</v>
      </c>
      <c r="F49" s="1185"/>
      <c r="G49" s="1185"/>
      <c r="H49" s="1185"/>
      <c r="I49" s="1185"/>
      <c r="J49" s="1186"/>
      <c r="K49" s="63">
        <v>69</v>
      </c>
      <c r="L49" s="64">
        <v>82</v>
      </c>
      <c r="M49" s="64">
        <v>58</v>
      </c>
      <c r="N49" s="64">
        <v>39</v>
      </c>
      <c r="O49" s="65">
        <v>20</v>
      </c>
      <c r="P49" s="48"/>
      <c r="Q49" s="48"/>
      <c r="R49" s="48"/>
      <c r="S49" s="48"/>
      <c r="T49" s="48"/>
      <c r="U49" s="48"/>
    </row>
    <row r="50" spans="1:21" ht="30.75" customHeight="1">
      <c r="A50" s="48"/>
      <c r="B50" s="1193"/>
      <c r="C50" s="1194"/>
      <c r="D50" s="62"/>
      <c r="E50" s="1185" t="s">
        <v>17</v>
      </c>
      <c r="F50" s="1185"/>
      <c r="G50" s="1185"/>
      <c r="H50" s="1185"/>
      <c r="I50" s="1185"/>
      <c r="J50" s="1186"/>
      <c r="K50" s="63">
        <v>109</v>
      </c>
      <c r="L50" s="64">
        <v>105</v>
      </c>
      <c r="M50" s="64">
        <v>104</v>
      </c>
      <c r="N50" s="64">
        <v>104</v>
      </c>
      <c r="O50" s="65">
        <v>105</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757</v>
      </c>
      <c r="L52" s="64">
        <v>757</v>
      </c>
      <c r="M52" s="64">
        <v>752</v>
      </c>
      <c r="N52" s="64">
        <v>756</v>
      </c>
      <c r="O52" s="65">
        <v>773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370</v>
      </c>
      <c r="L53" s="69">
        <v>367</v>
      </c>
      <c r="M53" s="69">
        <v>360</v>
      </c>
      <c r="N53" s="69">
        <v>329</v>
      </c>
      <c r="O53" s="70">
        <v>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1" t="s">
        <v>24</v>
      </c>
      <c r="C41" s="1212"/>
      <c r="D41" s="81"/>
      <c r="E41" s="1213" t="s">
        <v>25</v>
      </c>
      <c r="F41" s="1213"/>
      <c r="G41" s="1213"/>
      <c r="H41" s="1214"/>
      <c r="I41" s="82">
        <v>4663</v>
      </c>
      <c r="J41" s="83">
        <v>5145</v>
      </c>
      <c r="K41" s="83">
        <v>5341</v>
      </c>
      <c r="L41" s="83">
        <v>5584</v>
      </c>
      <c r="M41" s="84">
        <v>5977</v>
      </c>
    </row>
    <row r="42" spans="2:13" ht="27.75" customHeight="1">
      <c r="B42" s="1201"/>
      <c r="C42" s="1202"/>
      <c r="D42" s="85"/>
      <c r="E42" s="1205" t="s">
        <v>26</v>
      </c>
      <c r="F42" s="1205"/>
      <c r="G42" s="1205"/>
      <c r="H42" s="1206"/>
      <c r="I42" s="86">
        <v>860</v>
      </c>
      <c r="J42" s="87">
        <v>795</v>
      </c>
      <c r="K42" s="87">
        <v>728</v>
      </c>
      <c r="L42" s="87">
        <v>652</v>
      </c>
      <c r="M42" s="88">
        <v>587</v>
      </c>
    </row>
    <row r="43" spans="2:13" ht="27.75" customHeight="1">
      <c r="B43" s="1201"/>
      <c r="C43" s="1202"/>
      <c r="D43" s="85"/>
      <c r="E43" s="1205" t="s">
        <v>27</v>
      </c>
      <c r="F43" s="1205"/>
      <c r="G43" s="1205"/>
      <c r="H43" s="1206"/>
      <c r="I43" s="86">
        <v>6579</v>
      </c>
      <c r="J43" s="87">
        <v>6685</v>
      </c>
      <c r="K43" s="87">
        <v>6356</v>
      </c>
      <c r="L43" s="87">
        <v>5942</v>
      </c>
      <c r="M43" s="88">
        <v>5494</v>
      </c>
    </row>
    <row r="44" spans="2:13" ht="27.75" customHeight="1">
      <c r="B44" s="1201"/>
      <c r="C44" s="1202"/>
      <c r="D44" s="85"/>
      <c r="E44" s="1205" t="s">
        <v>28</v>
      </c>
      <c r="F44" s="1205"/>
      <c r="G44" s="1205"/>
      <c r="H44" s="1206"/>
      <c r="I44" s="86">
        <v>178</v>
      </c>
      <c r="J44" s="87">
        <v>140</v>
      </c>
      <c r="K44" s="87">
        <v>135</v>
      </c>
      <c r="L44" s="87">
        <v>257</v>
      </c>
      <c r="M44" s="88">
        <v>516</v>
      </c>
    </row>
    <row r="45" spans="2:13" ht="27.75" customHeight="1">
      <c r="B45" s="1201"/>
      <c r="C45" s="1202"/>
      <c r="D45" s="85"/>
      <c r="E45" s="1205" t="s">
        <v>29</v>
      </c>
      <c r="F45" s="1205"/>
      <c r="G45" s="1205"/>
      <c r="H45" s="1206"/>
      <c r="I45" s="86">
        <v>703</v>
      </c>
      <c r="J45" s="87">
        <v>831</v>
      </c>
      <c r="K45" s="87">
        <v>637</v>
      </c>
      <c r="L45" s="87">
        <v>845</v>
      </c>
      <c r="M45" s="88">
        <v>930</v>
      </c>
    </row>
    <row r="46" spans="2:13" ht="27.75" customHeight="1">
      <c r="B46" s="1201"/>
      <c r="C46" s="1202"/>
      <c r="D46" s="85"/>
      <c r="E46" s="1205" t="s">
        <v>30</v>
      </c>
      <c r="F46" s="1205"/>
      <c r="G46" s="1205"/>
      <c r="H46" s="1206"/>
      <c r="I46" s="86" t="s">
        <v>490</v>
      </c>
      <c r="J46" s="87" t="s">
        <v>490</v>
      </c>
      <c r="K46" s="87" t="s">
        <v>490</v>
      </c>
      <c r="L46" s="87" t="s">
        <v>490</v>
      </c>
      <c r="M46" s="88" t="s">
        <v>490</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t="s">
        <v>490</v>
      </c>
      <c r="K48" s="87" t="s">
        <v>490</v>
      </c>
      <c r="L48" s="87" t="s">
        <v>490</v>
      </c>
      <c r="M48" s="88" t="s">
        <v>490</v>
      </c>
    </row>
    <row r="49" spans="2:13" ht="27.75" customHeight="1">
      <c r="B49" s="1199" t="s">
        <v>33</v>
      </c>
      <c r="C49" s="1200"/>
      <c r="D49" s="89"/>
      <c r="E49" s="1205" t="s">
        <v>34</v>
      </c>
      <c r="F49" s="1205"/>
      <c r="G49" s="1205"/>
      <c r="H49" s="1206"/>
      <c r="I49" s="86">
        <v>2322</v>
      </c>
      <c r="J49" s="87">
        <v>2268</v>
      </c>
      <c r="K49" s="87">
        <v>2275</v>
      </c>
      <c r="L49" s="87">
        <v>2066</v>
      </c>
      <c r="M49" s="88">
        <v>2022</v>
      </c>
    </row>
    <row r="50" spans="2:13" ht="27.75" customHeight="1">
      <c r="B50" s="1201"/>
      <c r="C50" s="1202"/>
      <c r="D50" s="85"/>
      <c r="E50" s="1205" t="s">
        <v>35</v>
      </c>
      <c r="F50" s="1205"/>
      <c r="G50" s="1205"/>
      <c r="H50" s="1206"/>
      <c r="I50" s="86">
        <v>181</v>
      </c>
      <c r="J50" s="87">
        <v>168</v>
      </c>
      <c r="K50" s="87">
        <v>155</v>
      </c>
      <c r="L50" s="87">
        <v>240</v>
      </c>
      <c r="M50" s="88">
        <v>271</v>
      </c>
    </row>
    <row r="51" spans="2:13" ht="27.75" customHeight="1">
      <c r="B51" s="1203"/>
      <c r="C51" s="1204"/>
      <c r="D51" s="85"/>
      <c r="E51" s="1205" t="s">
        <v>36</v>
      </c>
      <c r="F51" s="1205"/>
      <c r="G51" s="1205"/>
      <c r="H51" s="1206"/>
      <c r="I51" s="86">
        <v>8311</v>
      </c>
      <c r="J51" s="87">
        <v>8066</v>
      </c>
      <c r="K51" s="87">
        <v>8341</v>
      </c>
      <c r="L51" s="87">
        <v>8137</v>
      </c>
      <c r="M51" s="88">
        <v>8368</v>
      </c>
    </row>
    <row r="52" spans="2:13" ht="27.75" customHeight="1" thickBot="1">
      <c r="B52" s="1207" t="s">
        <v>37</v>
      </c>
      <c r="C52" s="1208"/>
      <c r="D52" s="90"/>
      <c r="E52" s="1209" t="s">
        <v>38</v>
      </c>
      <c r="F52" s="1209"/>
      <c r="G52" s="1209"/>
      <c r="H52" s="1210"/>
      <c r="I52" s="91">
        <v>2169</v>
      </c>
      <c r="J52" s="92">
        <v>3094</v>
      </c>
      <c r="K52" s="92">
        <v>2426</v>
      </c>
      <c r="L52" s="92">
        <v>2837</v>
      </c>
      <c r="M52" s="93">
        <v>2844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573</v>
      </c>
      <c r="H51" s="1228"/>
      <c r="I51" s="1233" t="s">
        <v>574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576</v>
      </c>
      <c r="H55" s="1239"/>
      <c r="I55" s="1237" t="s">
        <v>574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47" t="s">
        <v>580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573</v>
      </c>
      <c r="H73" s="1228"/>
      <c r="I73" s="1233" t="s">
        <v>574</v>
      </c>
      <c r="J73" s="1233"/>
      <c r="K73" s="1248">
        <v>57.9</v>
      </c>
      <c r="L73" s="1248">
        <v>83.5</v>
      </c>
      <c r="M73" s="1236">
        <v>65</v>
      </c>
      <c r="N73" s="1236">
        <v>78</v>
      </c>
      <c r="O73" s="1236">
        <v>73.5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579</v>
      </c>
      <c r="J75" s="1237"/>
      <c r="K75" s="1249">
        <v>9.8000000000000007</v>
      </c>
      <c r="L75" s="1249">
        <v>10.1</v>
      </c>
      <c r="M75" s="1249">
        <v>9.8000000000000007</v>
      </c>
      <c r="N75" s="1249">
        <v>9.5</v>
      </c>
      <c r="O75" s="1249">
        <v>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576</v>
      </c>
      <c r="H77" s="1239"/>
      <c r="I77" s="1237" t="s">
        <v>574</v>
      </c>
      <c r="J77" s="1237"/>
      <c r="K77" s="1248">
        <v>74.8</v>
      </c>
      <c r="L77" s="1248">
        <v>64.7</v>
      </c>
      <c r="M77" s="1236">
        <v>55.2</v>
      </c>
      <c r="N77" s="1236">
        <v>54</v>
      </c>
      <c r="O77" s="1236">
        <v>58.9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579</v>
      </c>
      <c r="J79" s="1246"/>
      <c r="K79" s="1251">
        <v>14.5</v>
      </c>
      <c r="L79" s="1251">
        <v>13.3</v>
      </c>
      <c r="M79" s="1251">
        <v>12.5</v>
      </c>
      <c r="N79" s="1251">
        <v>11.5</v>
      </c>
      <c r="O79" s="1251">
        <v>10.8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73410</v>
      </c>
      <c r="E3" s="116"/>
      <c r="F3" s="117">
        <v>117242</v>
      </c>
      <c r="G3" s="118"/>
      <c r="H3" s="119"/>
    </row>
    <row r="4" spans="1:8">
      <c r="A4" s="120"/>
      <c r="B4" s="121"/>
      <c r="C4" s="122"/>
      <c r="D4" s="123">
        <v>27067</v>
      </c>
      <c r="E4" s="124"/>
      <c r="F4" s="125">
        <v>59388</v>
      </c>
      <c r="G4" s="126"/>
      <c r="H4" s="127"/>
    </row>
    <row r="5" spans="1:8">
      <c r="A5" s="108" t="s">
        <v>523</v>
      </c>
      <c r="B5" s="113"/>
      <c r="C5" s="114"/>
      <c r="D5" s="115">
        <v>104637</v>
      </c>
      <c r="E5" s="116"/>
      <c r="F5" s="117">
        <v>114097</v>
      </c>
      <c r="G5" s="118"/>
      <c r="H5" s="119"/>
    </row>
    <row r="6" spans="1:8">
      <c r="A6" s="120"/>
      <c r="B6" s="121"/>
      <c r="C6" s="122"/>
      <c r="D6" s="123">
        <v>84473</v>
      </c>
      <c r="E6" s="124"/>
      <c r="F6" s="125">
        <v>61630</v>
      </c>
      <c r="G6" s="126"/>
      <c r="H6" s="127"/>
    </row>
    <row r="7" spans="1:8">
      <c r="A7" s="108" t="s">
        <v>524</v>
      </c>
      <c r="B7" s="113"/>
      <c r="C7" s="114"/>
      <c r="D7" s="115">
        <v>105682</v>
      </c>
      <c r="E7" s="116"/>
      <c r="F7" s="117">
        <v>136577</v>
      </c>
      <c r="G7" s="118"/>
      <c r="H7" s="119"/>
    </row>
    <row r="8" spans="1:8">
      <c r="A8" s="120"/>
      <c r="B8" s="121"/>
      <c r="C8" s="122"/>
      <c r="D8" s="123">
        <v>42348</v>
      </c>
      <c r="E8" s="124"/>
      <c r="F8" s="125">
        <v>59645</v>
      </c>
      <c r="G8" s="126"/>
      <c r="H8" s="127"/>
    </row>
    <row r="9" spans="1:8">
      <c r="A9" s="108" t="s">
        <v>525</v>
      </c>
      <c r="B9" s="113"/>
      <c r="C9" s="114"/>
      <c r="D9" s="115">
        <v>87927</v>
      </c>
      <c r="E9" s="116"/>
      <c r="F9" s="117">
        <v>132212</v>
      </c>
      <c r="G9" s="118"/>
      <c r="H9" s="119"/>
    </row>
    <row r="10" spans="1:8">
      <c r="A10" s="120"/>
      <c r="B10" s="121"/>
      <c r="C10" s="122"/>
      <c r="D10" s="123">
        <v>35141</v>
      </c>
      <c r="E10" s="124"/>
      <c r="F10" s="125">
        <v>67114</v>
      </c>
      <c r="G10" s="126"/>
      <c r="H10" s="127"/>
    </row>
    <row r="11" spans="1:8">
      <c r="A11" s="108" t="s">
        <v>526</v>
      </c>
      <c r="B11" s="113"/>
      <c r="C11" s="114"/>
      <c r="D11" s="115">
        <v>122676</v>
      </c>
      <c r="E11" s="116"/>
      <c r="F11" s="117">
        <v>93741</v>
      </c>
      <c r="G11" s="118"/>
      <c r="H11" s="119"/>
    </row>
    <row r="12" spans="1:8">
      <c r="A12" s="120"/>
      <c r="B12" s="121"/>
      <c r="C12" s="128"/>
      <c r="D12" s="123">
        <v>43620</v>
      </c>
      <c r="E12" s="124"/>
      <c r="F12" s="125">
        <v>46285</v>
      </c>
      <c r="G12" s="126"/>
      <c r="H12" s="127"/>
    </row>
    <row r="13" spans="1:8">
      <c r="A13" s="108"/>
      <c r="B13" s="113"/>
      <c r="C13" s="129"/>
      <c r="D13" s="130">
        <v>98866</v>
      </c>
      <c r="E13" s="131"/>
      <c r="F13" s="132">
        <v>118774</v>
      </c>
      <c r="G13" s="133"/>
      <c r="H13" s="119"/>
    </row>
    <row r="14" spans="1:8">
      <c r="A14" s="120"/>
      <c r="B14" s="121"/>
      <c r="C14" s="122"/>
      <c r="D14" s="123">
        <v>46530</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6.52</v>
      </c>
      <c r="C19" s="134">
        <f>ROUND(VALUE(SUBSTITUTE(実質収支比率等に係る経年分析!G$48,"▲","-")),2)</f>
        <v>7.6</v>
      </c>
      <c r="D19" s="134">
        <f>ROUND(VALUE(SUBSTITUTE(実質収支比率等に係る経年分析!H$48,"▲","-")),2)</f>
        <v>6.77</v>
      </c>
      <c r="E19" s="134">
        <f>ROUND(VALUE(SUBSTITUTE(実質収支比率等に係る経年分析!I$48,"▲","-")),2)</f>
        <v>6.18</v>
      </c>
      <c r="F19" s="134">
        <f>ROUND(VALUE(SUBSTITUTE(実質収支比率等に係る経年分析!J$48,"▲","-")),2)</f>
        <v>8.9</v>
      </c>
    </row>
    <row r="20" spans="1:11">
      <c r="A20" s="134" t="s">
        <v>43</v>
      </c>
      <c r="B20" s="134">
        <f>ROUND(VALUE(SUBSTITUTE(実質収支比率等に係る経年分析!F$47,"▲","-")),2)</f>
        <v>35.44</v>
      </c>
      <c r="C20" s="134">
        <f>ROUND(VALUE(SUBSTITUTE(実質収支比率等に係る経年分析!G$47,"▲","-")),2)</f>
        <v>35.35</v>
      </c>
      <c r="D20" s="134">
        <f>ROUND(VALUE(SUBSTITUTE(実質収支比率等に係る経年分析!H$47,"▲","-")),2)</f>
        <v>35.29</v>
      </c>
      <c r="E20" s="134">
        <f>ROUND(VALUE(SUBSTITUTE(実質収支比率等に係る経年分析!I$47,"▲","-")),2)</f>
        <v>31.22</v>
      </c>
      <c r="F20" s="134">
        <f>ROUND(VALUE(SUBSTITUTE(実質収支比率等に係る経年分析!J$47,"▲","-")),2)</f>
        <v>25.33</v>
      </c>
    </row>
    <row r="21" spans="1:11">
      <c r="A21" s="134" t="s">
        <v>44</v>
      </c>
      <c r="B21" s="134">
        <f>IF(ISNUMBER(VALUE(SUBSTITUTE(実質収支比率等に係る経年分析!F$49,"▲","-"))),ROUND(VALUE(SUBSTITUTE(実質収支比率等に係る経年分析!F$49,"▲","-")),2),NA())</f>
        <v>8.57</v>
      </c>
      <c r="C21" s="134">
        <f>IF(ISNUMBER(VALUE(SUBSTITUTE(実質収支比率等に係る経年分析!G$49,"▲","-"))),ROUND(VALUE(SUBSTITUTE(実質収支比率等に係る経年分析!G$49,"▲","-")),2),NA())</f>
        <v>0.56999999999999995</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-5.51</v>
      </c>
      <c r="F21" s="134">
        <f>IF(ISNUMBER(VALUE(SUBSTITUTE(実質収支比率等に係る経年分析!J$49,"▲","-"))),ROUND(VALUE(SUBSTITUTE(実質収支比率等に係る経年分析!J$49,"▲","-")),2),NA())</f>
        <v>-1.18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1.74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1.61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病院事業会計</v>
      </c>
      <c r="B34" s="135">
        <f>IF(ROUND(VALUE(SUBSTITUTE(連結実質赤字比率に係る赤字・黒字の構成分析!F$36,"▲", "-")), 2) &lt; 0, ABS(ROUND(VALUE(SUBSTITUTE(連結実質赤字比率に係る赤字・黒字の構成分析!F$36,"▲", "-")), 2)), NA())</f>
        <v>0.38</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757</v>
      </c>
      <c r="E42" s="136"/>
      <c r="F42" s="136"/>
      <c r="G42" s="136">
        <f>'実質公債費比率（分子）の構造'!L$52</f>
        <v>757</v>
      </c>
      <c r="H42" s="136"/>
      <c r="I42" s="136"/>
      <c r="J42" s="136">
        <f>'実質公債費比率（分子）の構造'!M$52</f>
        <v>752</v>
      </c>
      <c r="K42" s="136"/>
      <c r="L42" s="136"/>
      <c r="M42" s="136">
        <f>'実質公債費比率（分子）の構造'!N$52</f>
        <v>756</v>
      </c>
      <c r="N42" s="136"/>
      <c r="O42" s="136"/>
      <c r="P42" s="136">
        <f>'実質公債費比率（分子）の構造'!O$52</f>
        <v>773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109</v>
      </c>
      <c r="C44" s="136"/>
      <c r="D44" s="136"/>
      <c r="E44" s="136">
        <f>'実質公債費比率（分子）の構造'!L$50</f>
        <v>105</v>
      </c>
      <c r="F44" s="136"/>
      <c r="G44" s="136"/>
      <c r="H44" s="136">
        <f>'実質公債費比率（分子）の構造'!M$50</f>
        <v>104</v>
      </c>
      <c r="I44" s="136"/>
      <c r="J44" s="136"/>
      <c r="K44" s="136">
        <f>'実質公債費比率（分子）の構造'!N$50</f>
        <v>104</v>
      </c>
      <c r="L44" s="136"/>
      <c r="M44" s="136"/>
      <c r="N44" s="136">
        <f>'実質公債費比率（分子）の構造'!O$50</f>
        <v>105</v>
      </c>
      <c r="O44" s="136"/>
      <c r="P44" s="136"/>
    </row>
    <row r="45" spans="1:16">
      <c r="A45" s="136" t="s">
        <v>54</v>
      </c>
      <c r="B45" s="136">
        <f>'実質公債費比率（分子）の構造'!K$49</f>
        <v>69</v>
      </c>
      <c r="C45" s="136"/>
      <c r="D45" s="136"/>
      <c r="E45" s="136">
        <f>'実質公債費比率（分子）の構造'!L$49</f>
        <v>82</v>
      </c>
      <c r="F45" s="136"/>
      <c r="G45" s="136"/>
      <c r="H45" s="136">
        <f>'実質公債費比率（分子）の構造'!M$49</f>
        <v>58</v>
      </c>
      <c r="I45" s="136"/>
      <c r="J45" s="136"/>
      <c r="K45" s="136">
        <f>'実質公債費比率（分子）の構造'!N$49</f>
        <v>39</v>
      </c>
      <c r="L45" s="136"/>
      <c r="M45" s="136"/>
      <c r="N45" s="136">
        <f>'実質公債費比率（分子）の構造'!O$49</f>
        <v>20</v>
      </c>
      <c r="O45" s="136"/>
      <c r="P45" s="136"/>
    </row>
    <row r="46" spans="1:16">
      <c r="A46" s="136" t="s">
        <v>55</v>
      </c>
      <c r="B46" s="136">
        <f>'実質公債費比率（分子）の構造'!K$48</f>
        <v>437</v>
      </c>
      <c r="C46" s="136"/>
      <c r="D46" s="136"/>
      <c r="E46" s="136">
        <f>'実質公債費比率（分子）の構造'!L$48</f>
        <v>433</v>
      </c>
      <c r="F46" s="136"/>
      <c r="G46" s="136"/>
      <c r="H46" s="136">
        <f>'実質公債費比率（分子）の構造'!M$48</f>
        <v>444</v>
      </c>
      <c r="I46" s="136"/>
      <c r="J46" s="136"/>
      <c r="K46" s="136">
        <f>'実質公債費比率（分子）の構造'!N$48</f>
        <v>430</v>
      </c>
      <c r="L46" s="136"/>
      <c r="M46" s="136"/>
      <c r="N46" s="136">
        <f>'実質公債費比率（分子）の構造'!O$48</f>
        <v>451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512</v>
      </c>
      <c r="C49" s="136"/>
      <c r="D49" s="136"/>
      <c r="E49" s="136">
        <f>'実質公債費比率（分子）の構造'!L$45</f>
        <v>504</v>
      </c>
      <c r="F49" s="136"/>
      <c r="G49" s="136"/>
      <c r="H49" s="136">
        <f>'実質公債費比率（分子）の構造'!M$45</f>
        <v>506</v>
      </c>
      <c r="I49" s="136"/>
      <c r="J49" s="136"/>
      <c r="K49" s="136">
        <f>'実質公債費比率（分子）の構造'!N$45</f>
        <v>512</v>
      </c>
      <c r="L49" s="136"/>
      <c r="M49" s="136"/>
      <c r="N49" s="136">
        <f>'実質公債費比率（分子）の構造'!O$45</f>
        <v>524</v>
      </c>
      <c r="O49" s="136"/>
      <c r="P49" s="136"/>
    </row>
    <row r="50" spans="1:16">
      <c r="A50" s="136" t="s">
        <v>59</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367</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329</v>
      </c>
      <c r="M50" s="136" t="e">
        <f>NA()</f>
        <v>#N/A</v>
      </c>
      <c r="N50" s="136" t="e">
        <f>NA()</f>
        <v>#N/A</v>
      </c>
      <c r="O50" s="136">
        <f>IF(ISNUMBER('実質公債費比率（分子）の構造'!O$53),'実質公債費比率（分子）の構造'!O$53,NA())</f>
        <v>327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8311</v>
      </c>
      <c r="E56" s="135"/>
      <c r="F56" s="135"/>
      <c r="G56" s="135">
        <f>'将来負担比率（分子）の構造'!J$51</f>
        <v>8066</v>
      </c>
      <c r="H56" s="135"/>
      <c r="I56" s="135"/>
      <c r="J56" s="135">
        <f>'将来負担比率（分子）の構造'!K$51</f>
        <v>8341</v>
      </c>
      <c r="K56" s="135"/>
      <c r="L56" s="135"/>
      <c r="M56" s="135">
        <f>'将来負担比率（分子）の構造'!L$51</f>
        <v>8137</v>
      </c>
      <c r="N56" s="135"/>
      <c r="O56" s="135"/>
      <c r="P56" s="135">
        <f>'将来負担比率（分子）の構造'!M$51</f>
        <v>8368</v>
      </c>
    </row>
    <row r="57" spans="1:16">
      <c r="A57" s="135" t="s">
        <v>35</v>
      </c>
      <c r="B57" s="135"/>
      <c r="C57" s="135"/>
      <c r="D57" s="135">
        <f>'将来負担比率（分子）の構造'!I$50</f>
        <v>181</v>
      </c>
      <c r="E57" s="135"/>
      <c r="F57" s="135"/>
      <c r="G57" s="135">
        <f>'将来負担比率（分子）の構造'!J$50</f>
        <v>168</v>
      </c>
      <c r="H57" s="135"/>
      <c r="I57" s="135"/>
      <c r="J57" s="135">
        <f>'将来負担比率（分子）の構造'!K$50</f>
        <v>155</v>
      </c>
      <c r="K57" s="135"/>
      <c r="L57" s="135"/>
      <c r="M57" s="135">
        <f>'将来負担比率（分子）の構造'!L$50</f>
        <v>240</v>
      </c>
      <c r="N57" s="135"/>
      <c r="O57" s="135"/>
      <c r="P57" s="135">
        <f>'将来負担比率（分子）の構造'!M$50</f>
        <v>271</v>
      </c>
    </row>
    <row r="58" spans="1:16">
      <c r="A58" s="135" t="s">
        <v>34</v>
      </c>
      <c r="B58" s="135"/>
      <c r="C58" s="135"/>
      <c r="D58" s="135">
        <f>'将来負担比率（分子）の構造'!I$49</f>
        <v>2322</v>
      </c>
      <c r="E58" s="135"/>
      <c r="F58" s="135"/>
      <c r="G58" s="135">
        <f>'将来負担比率（分子）の構造'!J$49</f>
        <v>2268</v>
      </c>
      <c r="H58" s="135"/>
      <c r="I58" s="135"/>
      <c r="J58" s="135">
        <f>'将来負担比率（分子）の構造'!K$49</f>
        <v>2275</v>
      </c>
      <c r="K58" s="135"/>
      <c r="L58" s="135"/>
      <c r="M58" s="135">
        <f>'将来負担比率（分子）の構造'!L$49</f>
        <v>2066</v>
      </c>
      <c r="N58" s="135"/>
      <c r="O58" s="135"/>
      <c r="P58" s="135">
        <f>'将来負担比率（分子）の構造'!M$49</f>
        <v>2022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703</v>
      </c>
      <c r="C62" s="135"/>
      <c r="D62" s="135"/>
      <c r="E62" s="135">
        <f>'将来負担比率（分子）の構造'!J$45</f>
        <v>831</v>
      </c>
      <c r="F62" s="135"/>
      <c r="G62" s="135"/>
      <c r="H62" s="135">
        <f>'将来負担比率（分子）の構造'!K$45</f>
        <v>637</v>
      </c>
      <c r="I62" s="135"/>
      <c r="J62" s="135"/>
      <c r="K62" s="135">
        <f>'将来負担比率（分子）の構造'!L$45</f>
        <v>845</v>
      </c>
      <c r="L62" s="135"/>
      <c r="M62" s="135"/>
      <c r="N62" s="135">
        <f>'将来負担比率（分子）の構造'!M$45</f>
        <v>930</v>
      </c>
      <c r="O62" s="135"/>
      <c r="P62" s="135"/>
    </row>
    <row r="63" spans="1:16">
      <c r="A63" s="135" t="s">
        <v>28</v>
      </c>
      <c r="B63" s="135">
        <f>'将来負担比率（分子）の構造'!I$44</f>
        <v>178</v>
      </c>
      <c r="C63" s="135"/>
      <c r="D63" s="135"/>
      <c r="E63" s="135">
        <f>'将来負担比率（分子）の構造'!J$44</f>
        <v>140</v>
      </c>
      <c r="F63" s="135"/>
      <c r="G63" s="135"/>
      <c r="H63" s="135">
        <f>'将来負担比率（分子）の構造'!K$44</f>
        <v>135</v>
      </c>
      <c r="I63" s="135"/>
      <c r="J63" s="135"/>
      <c r="K63" s="135">
        <f>'将来負担比率（分子）の構造'!L$44</f>
        <v>257</v>
      </c>
      <c r="L63" s="135"/>
      <c r="M63" s="135"/>
      <c r="N63" s="135">
        <f>'将来負担比率（分子）の構造'!M$44</f>
        <v>516</v>
      </c>
      <c r="O63" s="135"/>
      <c r="P63" s="135"/>
    </row>
    <row r="64" spans="1:16">
      <c r="A64" s="135" t="s">
        <v>27</v>
      </c>
      <c r="B64" s="135">
        <f>'将来負担比率（分子）の構造'!I$43</f>
        <v>6579</v>
      </c>
      <c r="C64" s="135"/>
      <c r="D64" s="135"/>
      <c r="E64" s="135">
        <f>'将来負担比率（分子）の構造'!J$43</f>
        <v>6685</v>
      </c>
      <c r="F64" s="135"/>
      <c r="G64" s="135"/>
      <c r="H64" s="135">
        <f>'将来負担比率（分子）の構造'!K$43</f>
        <v>6356</v>
      </c>
      <c r="I64" s="135"/>
      <c r="J64" s="135"/>
      <c r="K64" s="135">
        <f>'将来負担比率（分子）の構造'!L$43</f>
        <v>5942</v>
      </c>
      <c r="L64" s="135"/>
      <c r="M64" s="135"/>
      <c r="N64" s="135">
        <f>'将来負担比率（分子）の構造'!M$43</f>
        <v>5494</v>
      </c>
      <c r="O64" s="135"/>
      <c r="P64" s="135"/>
    </row>
    <row r="65" spans="1:16">
      <c r="A65" s="135" t="s">
        <v>26</v>
      </c>
      <c r="B65" s="135">
        <f>'将来負担比率（分子）の構造'!I$42</f>
        <v>860</v>
      </c>
      <c r="C65" s="135"/>
      <c r="D65" s="135"/>
      <c r="E65" s="135">
        <f>'将来負担比率（分子）の構造'!J$42</f>
        <v>795</v>
      </c>
      <c r="F65" s="135"/>
      <c r="G65" s="135"/>
      <c r="H65" s="135">
        <f>'将来負担比率（分子）の構造'!K$42</f>
        <v>728</v>
      </c>
      <c r="I65" s="135"/>
      <c r="J65" s="135"/>
      <c r="K65" s="135">
        <f>'将来負担比率（分子）の構造'!L$42</f>
        <v>652</v>
      </c>
      <c r="L65" s="135"/>
      <c r="M65" s="135"/>
      <c r="N65" s="135">
        <f>'将来負担比率（分子）の構造'!M$42</f>
        <v>587</v>
      </c>
      <c r="O65" s="135"/>
      <c r="P65" s="135"/>
    </row>
    <row r="66" spans="1:16">
      <c r="A66" s="135" t="s">
        <v>25</v>
      </c>
      <c r="B66" s="135">
        <f>'将来負担比率（分子）の構造'!I$41</f>
        <v>4663</v>
      </c>
      <c r="C66" s="135"/>
      <c r="D66" s="135"/>
      <c r="E66" s="135">
        <f>'将来負担比率（分子）の構造'!J$41</f>
        <v>5145</v>
      </c>
      <c r="F66" s="135"/>
      <c r="G66" s="135"/>
      <c r="H66" s="135">
        <f>'将来負担比率（分子）の構造'!K$41</f>
        <v>5341</v>
      </c>
      <c r="I66" s="135"/>
      <c r="J66" s="135"/>
      <c r="K66" s="135">
        <f>'将来負担比率（分子）の構造'!L$41</f>
        <v>5584</v>
      </c>
      <c r="L66" s="135"/>
      <c r="M66" s="135"/>
      <c r="N66" s="135">
        <f>'将来負担比率（分子）の構造'!M$41</f>
        <v>5977</v>
      </c>
      <c r="O66" s="135"/>
      <c r="P66" s="135"/>
    </row>
    <row r="67" spans="1:16">
      <c r="A67" s="135" t="s">
        <v>63</v>
      </c>
      <c r="B67" s="135" t="e">
        <f>NA()</f>
        <v>#N/A</v>
      </c>
      <c r="C67" s="135">
        <f>IF(ISNUMBER('将来負担比率（分子）の構造'!I$52), IF('将来負担比率（分子）の構造'!I$52 &lt; 0, 0, '将来負担比率（分子）の構造'!I$52), NA())</f>
        <v>2169</v>
      </c>
      <c r="D67" s="135" t="e">
        <f>NA()</f>
        <v>#N/A</v>
      </c>
      <c r="E67" s="135" t="e">
        <f>NA()</f>
        <v>#N/A</v>
      </c>
      <c r="F67" s="135">
        <f>IF(ISNUMBER('将来負担比率（分子）の構造'!J$52), IF('将来負担比率（分子）の構造'!J$52 &lt; 0, 0, '将来負担比率（分子）の構造'!J$52), NA())</f>
        <v>3094</v>
      </c>
      <c r="G67" s="135" t="e">
        <f>NA()</f>
        <v>#N/A</v>
      </c>
      <c r="H67" s="135" t="e">
        <f>NA()</f>
        <v>#N/A</v>
      </c>
      <c r="I67" s="135">
        <f>IF(ISNUMBER('将来負担比率（分子）の構造'!K$52), IF('将来負担比率（分子）の構造'!K$52 &lt; 0, 0, '将来負担比率（分子）の構造'!K$52), NA())</f>
        <v>2426</v>
      </c>
      <c r="J67" s="135" t="e">
        <f>NA()</f>
        <v>#N/A</v>
      </c>
      <c r="K67" s="135" t="e">
        <f>NA()</f>
        <v>#N/A</v>
      </c>
      <c r="L67" s="135">
        <f>IF(ISNUMBER('将来負担比率（分子）の構造'!L$52), IF('将来負担比率（分子）の構造'!L$52 &lt; 0, 0, '将来負担比率（分子）の構造'!L$52), NA())</f>
        <v>2837</v>
      </c>
      <c r="M67" s="135" t="e">
        <f>NA()</f>
        <v>#N/A</v>
      </c>
      <c r="N67" s="135" t="e">
        <f>NA()</f>
        <v>#N/A</v>
      </c>
      <c r="O67" s="135">
        <f>IF(ISNUMBER('将来負担比率（分子）の構造'!M$52), IF('将来負担比率（分子）の構造'!M$52 &lt; 0, 0, '将来負担比率（分子）の構造'!M$52), NA())</f>
        <v>2844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1046267</v>
      </c>
      <c r="S5" s="669"/>
      <c r="T5" s="669"/>
      <c r="U5" s="669"/>
      <c r="V5" s="669"/>
      <c r="W5" s="669"/>
      <c r="X5" s="669"/>
      <c r="Y5" s="716"/>
      <c r="Z5" s="729">
        <v>13.2</v>
      </c>
      <c r="AA5" s="729"/>
      <c r="AB5" s="729"/>
      <c r="AC5" s="729"/>
      <c r="AD5" s="730">
        <v>1046267</v>
      </c>
      <c r="AE5" s="730"/>
      <c r="AF5" s="730"/>
      <c r="AG5" s="730"/>
      <c r="AH5" s="730"/>
      <c r="AI5" s="730"/>
      <c r="AJ5" s="730"/>
      <c r="AK5" s="730"/>
      <c r="AL5" s="717">
        <v>23.7</v>
      </c>
      <c r="AM5" s="686"/>
      <c r="AN5" s="686"/>
      <c r="AO5" s="718"/>
      <c r="AP5" s="705" t="s">
        <v>207</v>
      </c>
      <c r="AQ5" s="706"/>
      <c r="AR5" s="706"/>
      <c r="AS5" s="706"/>
      <c r="AT5" s="706"/>
      <c r="AU5" s="706"/>
      <c r="AV5" s="706"/>
      <c r="AW5" s="706"/>
      <c r="AX5" s="706"/>
      <c r="AY5" s="706"/>
      <c r="AZ5" s="706"/>
      <c r="BA5" s="706"/>
      <c r="BB5" s="706"/>
      <c r="BC5" s="706"/>
      <c r="BD5" s="706"/>
      <c r="BE5" s="706"/>
      <c r="BF5" s="707"/>
      <c r="BG5" s="618">
        <v>1037796</v>
      </c>
      <c r="BH5" s="619"/>
      <c r="BI5" s="619"/>
      <c r="BJ5" s="619"/>
      <c r="BK5" s="619"/>
      <c r="BL5" s="619"/>
      <c r="BM5" s="619"/>
      <c r="BN5" s="620"/>
      <c r="BO5" s="671">
        <v>99.2</v>
      </c>
      <c r="BP5" s="671"/>
      <c r="BQ5" s="671"/>
      <c r="BR5" s="671"/>
      <c r="BS5" s="672">
        <v>5592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71096</v>
      </c>
      <c r="S6" s="619"/>
      <c r="T6" s="619"/>
      <c r="U6" s="619"/>
      <c r="V6" s="619"/>
      <c r="W6" s="619"/>
      <c r="X6" s="619"/>
      <c r="Y6" s="620"/>
      <c r="Z6" s="671">
        <v>0.9</v>
      </c>
      <c r="AA6" s="671"/>
      <c r="AB6" s="671"/>
      <c r="AC6" s="671"/>
      <c r="AD6" s="672">
        <v>71096</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1037796</v>
      </c>
      <c r="BH6" s="619"/>
      <c r="BI6" s="619"/>
      <c r="BJ6" s="619"/>
      <c r="BK6" s="619"/>
      <c r="BL6" s="619"/>
      <c r="BM6" s="619"/>
      <c r="BN6" s="620"/>
      <c r="BO6" s="671">
        <v>99.2</v>
      </c>
      <c r="BP6" s="671"/>
      <c r="BQ6" s="671"/>
      <c r="BR6" s="671"/>
      <c r="BS6" s="672">
        <v>5592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94080</v>
      </c>
      <c r="CS6" s="619"/>
      <c r="CT6" s="619"/>
      <c r="CU6" s="619"/>
      <c r="CV6" s="619"/>
      <c r="CW6" s="619"/>
      <c r="CX6" s="619"/>
      <c r="CY6" s="620"/>
      <c r="CZ6" s="671">
        <v>1.3</v>
      </c>
      <c r="DA6" s="671"/>
      <c r="DB6" s="671"/>
      <c r="DC6" s="671"/>
      <c r="DD6" s="624" t="s">
        <v>214</v>
      </c>
      <c r="DE6" s="619"/>
      <c r="DF6" s="619"/>
      <c r="DG6" s="619"/>
      <c r="DH6" s="619"/>
      <c r="DI6" s="619"/>
      <c r="DJ6" s="619"/>
      <c r="DK6" s="619"/>
      <c r="DL6" s="619"/>
      <c r="DM6" s="619"/>
      <c r="DN6" s="619"/>
      <c r="DO6" s="619"/>
      <c r="DP6" s="620"/>
      <c r="DQ6" s="624">
        <v>94080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1505</v>
      </c>
      <c r="S7" s="619"/>
      <c r="T7" s="619"/>
      <c r="U7" s="619"/>
      <c r="V7" s="619"/>
      <c r="W7" s="619"/>
      <c r="X7" s="619"/>
      <c r="Y7" s="620"/>
      <c r="Z7" s="671">
        <v>0</v>
      </c>
      <c r="AA7" s="671"/>
      <c r="AB7" s="671"/>
      <c r="AC7" s="671"/>
      <c r="AD7" s="672">
        <v>1505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354429</v>
      </c>
      <c r="BH7" s="619"/>
      <c r="BI7" s="619"/>
      <c r="BJ7" s="619"/>
      <c r="BK7" s="619"/>
      <c r="BL7" s="619"/>
      <c r="BM7" s="619"/>
      <c r="BN7" s="620"/>
      <c r="BO7" s="671">
        <v>33.9</v>
      </c>
      <c r="BP7" s="671"/>
      <c r="BQ7" s="671"/>
      <c r="BR7" s="671"/>
      <c r="BS7" s="672">
        <v>5592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1003082</v>
      </c>
      <c r="CS7" s="619"/>
      <c r="CT7" s="619"/>
      <c r="CU7" s="619"/>
      <c r="CV7" s="619"/>
      <c r="CW7" s="619"/>
      <c r="CX7" s="619"/>
      <c r="CY7" s="620"/>
      <c r="CZ7" s="671">
        <v>13.5</v>
      </c>
      <c r="DA7" s="671"/>
      <c r="DB7" s="671"/>
      <c r="DC7" s="671"/>
      <c r="DD7" s="624">
        <v>82840</v>
      </c>
      <c r="DE7" s="619"/>
      <c r="DF7" s="619"/>
      <c r="DG7" s="619"/>
      <c r="DH7" s="619"/>
      <c r="DI7" s="619"/>
      <c r="DJ7" s="619"/>
      <c r="DK7" s="619"/>
      <c r="DL7" s="619"/>
      <c r="DM7" s="619"/>
      <c r="DN7" s="619"/>
      <c r="DO7" s="619"/>
      <c r="DP7" s="620"/>
      <c r="DQ7" s="624">
        <v>675048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4318</v>
      </c>
      <c r="S8" s="619"/>
      <c r="T8" s="619"/>
      <c r="U8" s="619"/>
      <c r="V8" s="619"/>
      <c r="W8" s="619"/>
      <c r="X8" s="619"/>
      <c r="Y8" s="620"/>
      <c r="Z8" s="671">
        <v>0.1</v>
      </c>
      <c r="AA8" s="671"/>
      <c r="AB8" s="671"/>
      <c r="AC8" s="671"/>
      <c r="AD8" s="672">
        <v>4318</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16384</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1604347</v>
      </c>
      <c r="CS8" s="619"/>
      <c r="CT8" s="619"/>
      <c r="CU8" s="619"/>
      <c r="CV8" s="619"/>
      <c r="CW8" s="619"/>
      <c r="CX8" s="619"/>
      <c r="CY8" s="620"/>
      <c r="CZ8" s="671">
        <v>21.6</v>
      </c>
      <c r="DA8" s="671"/>
      <c r="DB8" s="671"/>
      <c r="DC8" s="671"/>
      <c r="DD8" s="624">
        <v>119796</v>
      </c>
      <c r="DE8" s="619"/>
      <c r="DF8" s="619"/>
      <c r="DG8" s="619"/>
      <c r="DH8" s="619"/>
      <c r="DI8" s="619"/>
      <c r="DJ8" s="619"/>
      <c r="DK8" s="619"/>
      <c r="DL8" s="619"/>
      <c r="DM8" s="619"/>
      <c r="DN8" s="619"/>
      <c r="DO8" s="619"/>
      <c r="DP8" s="620"/>
      <c r="DQ8" s="624">
        <v>993269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3783</v>
      </c>
      <c r="S9" s="619"/>
      <c r="T9" s="619"/>
      <c r="U9" s="619"/>
      <c r="V9" s="619"/>
      <c r="W9" s="619"/>
      <c r="X9" s="619"/>
      <c r="Y9" s="620"/>
      <c r="Z9" s="671">
        <v>0</v>
      </c>
      <c r="AA9" s="671"/>
      <c r="AB9" s="671"/>
      <c r="AC9" s="671"/>
      <c r="AD9" s="672">
        <v>3783</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275733</v>
      </c>
      <c r="BH9" s="619"/>
      <c r="BI9" s="619"/>
      <c r="BJ9" s="619"/>
      <c r="BK9" s="619"/>
      <c r="BL9" s="619"/>
      <c r="BM9" s="619"/>
      <c r="BN9" s="620"/>
      <c r="BO9" s="671">
        <v>26.4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899610</v>
      </c>
      <c r="CS9" s="619"/>
      <c r="CT9" s="619"/>
      <c r="CU9" s="619"/>
      <c r="CV9" s="619"/>
      <c r="CW9" s="619"/>
      <c r="CX9" s="619"/>
      <c r="CY9" s="620"/>
      <c r="CZ9" s="671">
        <v>12.1</v>
      </c>
      <c r="DA9" s="671"/>
      <c r="DB9" s="671"/>
      <c r="DC9" s="671"/>
      <c r="DD9" s="624" t="s">
        <v>109</v>
      </c>
      <c r="DE9" s="619"/>
      <c r="DF9" s="619"/>
      <c r="DG9" s="619"/>
      <c r="DH9" s="619"/>
      <c r="DI9" s="619"/>
      <c r="DJ9" s="619"/>
      <c r="DK9" s="619"/>
      <c r="DL9" s="619"/>
      <c r="DM9" s="619"/>
      <c r="DN9" s="619"/>
      <c r="DO9" s="619"/>
      <c r="DP9" s="620"/>
      <c r="DQ9" s="624">
        <v>833904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196786</v>
      </c>
      <c r="S10" s="619"/>
      <c r="T10" s="619"/>
      <c r="U10" s="619"/>
      <c r="V10" s="619"/>
      <c r="W10" s="619"/>
      <c r="X10" s="619"/>
      <c r="Y10" s="620"/>
      <c r="Z10" s="671">
        <v>2.5</v>
      </c>
      <c r="AA10" s="671"/>
      <c r="AB10" s="671"/>
      <c r="AC10" s="671"/>
      <c r="AD10" s="672">
        <v>196786</v>
      </c>
      <c r="AE10" s="672"/>
      <c r="AF10" s="672"/>
      <c r="AG10" s="672"/>
      <c r="AH10" s="672"/>
      <c r="AI10" s="672"/>
      <c r="AJ10" s="672"/>
      <c r="AK10" s="672"/>
      <c r="AL10" s="641">
        <v>4.5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28603</v>
      </c>
      <c r="BH10" s="619"/>
      <c r="BI10" s="619"/>
      <c r="BJ10" s="619"/>
      <c r="BK10" s="619"/>
      <c r="BL10" s="619"/>
      <c r="BM10" s="619"/>
      <c r="BN10" s="620"/>
      <c r="BO10" s="671">
        <v>2.7</v>
      </c>
      <c r="BP10" s="671"/>
      <c r="BQ10" s="671"/>
      <c r="BR10" s="671"/>
      <c r="BS10" s="624">
        <v>2595</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18101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5089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33709</v>
      </c>
      <c r="BH11" s="619"/>
      <c r="BI11" s="619"/>
      <c r="BJ11" s="619"/>
      <c r="BK11" s="619"/>
      <c r="BL11" s="619"/>
      <c r="BM11" s="619"/>
      <c r="BN11" s="620"/>
      <c r="BO11" s="671">
        <v>3.2</v>
      </c>
      <c r="BP11" s="671"/>
      <c r="BQ11" s="671"/>
      <c r="BR11" s="671"/>
      <c r="BS11" s="624">
        <v>2997</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956219</v>
      </c>
      <c r="CS11" s="619"/>
      <c r="CT11" s="619"/>
      <c r="CU11" s="619"/>
      <c r="CV11" s="619"/>
      <c r="CW11" s="619"/>
      <c r="CX11" s="619"/>
      <c r="CY11" s="620"/>
      <c r="CZ11" s="671">
        <v>12.9</v>
      </c>
      <c r="DA11" s="671"/>
      <c r="DB11" s="671"/>
      <c r="DC11" s="671"/>
      <c r="DD11" s="624">
        <v>202951</v>
      </c>
      <c r="DE11" s="619"/>
      <c r="DF11" s="619"/>
      <c r="DG11" s="619"/>
      <c r="DH11" s="619"/>
      <c r="DI11" s="619"/>
      <c r="DJ11" s="619"/>
      <c r="DK11" s="619"/>
      <c r="DL11" s="619"/>
      <c r="DM11" s="619"/>
      <c r="DN11" s="619"/>
      <c r="DO11" s="619"/>
      <c r="DP11" s="620"/>
      <c r="DQ11" s="624">
        <v>537207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589563</v>
      </c>
      <c r="BH12" s="619"/>
      <c r="BI12" s="619"/>
      <c r="BJ12" s="619"/>
      <c r="BK12" s="619"/>
      <c r="BL12" s="619"/>
      <c r="BM12" s="619"/>
      <c r="BN12" s="620"/>
      <c r="BO12" s="671">
        <v>56.3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653881</v>
      </c>
      <c r="CS12" s="619"/>
      <c r="CT12" s="619"/>
      <c r="CU12" s="619"/>
      <c r="CV12" s="619"/>
      <c r="CW12" s="619"/>
      <c r="CX12" s="619"/>
      <c r="CY12" s="620"/>
      <c r="CZ12" s="671">
        <v>8.8000000000000007</v>
      </c>
      <c r="DA12" s="671"/>
      <c r="DB12" s="671"/>
      <c r="DC12" s="671"/>
      <c r="DD12" s="624">
        <v>447212</v>
      </c>
      <c r="DE12" s="619"/>
      <c r="DF12" s="619"/>
      <c r="DG12" s="619"/>
      <c r="DH12" s="619"/>
      <c r="DI12" s="619"/>
      <c r="DJ12" s="619"/>
      <c r="DK12" s="619"/>
      <c r="DL12" s="619"/>
      <c r="DM12" s="619"/>
      <c r="DN12" s="619"/>
      <c r="DO12" s="619"/>
      <c r="DP12" s="620"/>
      <c r="DQ12" s="624">
        <v>146425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12096</v>
      </c>
      <c r="S13" s="619"/>
      <c r="T13" s="619"/>
      <c r="U13" s="619"/>
      <c r="V13" s="619"/>
      <c r="W13" s="619"/>
      <c r="X13" s="619"/>
      <c r="Y13" s="620"/>
      <c r="Z13" s="671">
        <v>0.2</v>
      </c>
      <c r="AA13" s="671"/>
      <c r="AB13" s="671"/>
      <c r="AC13" s="671"/>
      <c r="AD13" s="672">
        <v>12096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588592</v>
      </c>
      <c r="BH13" s="619"/>
      <c r="BI13" s="619"/>
      <c r="BJ13" s="619"/>
      <c r="BK13" s="619"/>
      <c r="BL13" s="619"/>
      <c r="BM13" s="619"/>
      <c r="BN13" s="620"/>
      <c r="BO13" s="671">
        <v>56.3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774770</v>
      </c>
      <c r="CS13" s="619"/>
      <c r="CT13" s="619"/>
      <c r="CU13" s="619"/>
      <c r="CV13" s="619"/>
      <c r="CW13" s="619"/>
      <c r="CX13" s="619"/>
      <c r="CY13" s="620"/>
      <c r="CZ13" s="671">
        <v>10.4</v>
      </c>
      <c r="DA13" s="671"/>
      <c r="DB13" s="671"/>
      <c r="DC13" s="671"/>
      <c r="DD13" s="624">
        <v>333995</v>
      </c>
      <c r="DE13" s="619"/>
      <c r="DF13" s="619"/>
      <c r="DG13" s="619"/>
      <c r="DH13" s="619"/>
      <c r="DI13" s="619"/>
      <c r="DJ13" s="619"/>
      <c r="DK13" s="619"/>
      <c r="DL13" s="619"/>
      <c r="DM13" s="619"/>
      <c r="DN13" s="619"/>
      <c r="DO13" s="619"/>
      <c r="DP13" s="620"/>
      <c r="DQ13" s="624">
        <v>510214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31824</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295226</v>
      </c>
      <c r="CS14" s="619"/>
      <c r="CT14" s="619"/>
      <c r="CU14" s="619"/>
      <c r="CV14" s="619"/>
      <c r="CW14" s="619"/>
      <c r="CX14" s="619"/>
      <c r="CY14" s="620"/>
      <c r="CZ14" s="671">
        <v>4</v>
      </c>
      <c r="DA14" s="671"/>
      <c r="DB14" s="671"/>
      <c r="DC14" s="671"/>
      <c r="DD14" s="624" t="s">
        <v>109</v>
      </c>
      <c r="DE14" s="619"/>
      <c r="DF14" s="619"/>
      <c r="DG14" s="619"/>
      <c r="DH14" s="619"/>
      <c r="DI14" s="619"/>
      <c r="DJ14" s="619"/>
      <c r="DK14" s="619"/>
      <c r="DL14" s="619"/>
      <c r="DM14" s="619"/>
      <c r="DN14" s="619"/>
      <c r="DO14" s="619"/>
      <c r="DP14" s="620"/>
      <c r="DQ14" s="624">
        <v>285333</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1673</v>
      </c>
      <c r="S15" s="619"/>
      <c r="T15" s="619"/>
      <c r="U15" s="619"/>
      <c r="V15" s="619"/>
      <c r="W15" s="619"/>
      <c r="X15" s="619"/>
      <c r="Y15" s="620"/>
      <c r="Z15" s="671">
        <v>0</v>
      </c>
      <c r="AA15" s="671"/>
      <c r="AB15" s="671"/>
      <c r="AC15" s="671"/>
      <c r="AD15" s="672">
        <v>1673</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61980</v>
      </c>
      <c r="BH15" s="619"/>
      <c r="BI15" s="619"/>
      <c r="BJ15" s="619"/>
      <c r="BK15" s="619"/>
      <c r="BL15" s="619"/>
      <c r="BM15" s="619"/>
      <c r="BN15" s="620"/>
      <c r="BO15" s="671">
        <v>5.9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577449</v>
      </c>
      <c r="CS15" s="619"/>
      <c r="CT15" s="619"/>
      <c r="CU15" s="619"/>
      <c r="CV15" s="619"/>
      <c r="CW15" s="619"/>
      <c r="CX15" s="619"/>
      <c r="CY15" s="620"/>
      <c r="CZ15" s="671">
        <v>7.8</v>
      </c>
      <c r="DA15" s="671"/>
      <c r="DB15" s="671"/>
      <c r="DC15" s="671"/>
      <c r="DD15" s="624">
        <v>77503</v>
      </c>
      <c r="DE15" s="619"/>
      <c r="DF15" s="619"/>
      <c r="DG15" s="619"/>
      <c r="DH15" s="619"/>
      <c r="DI15" s="619"/>
      <c r="DJ15" s="619"/>
      <c r="DK15" s="619"/>
      <c r="DL15" s="619"/>
      <c r="DM15" s="619"/>
      <c r="DN15" s="619"/>
      <c r="DO15" s="619"/>
      <c r="DP15" s="620"/>
      <c r="DQ15" s="624">
        <v>493612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3395203</v>
      </c>
      <c r="S16" s="619"/>
      <c r="T16" s="619"/>
      <c r="U16" s="619"/>
      <c r="V16" s="619"/>
      <c r="W16" s="619"/>
      <c r="X16" s="619"/>
      <c r="Y16" s="620"/>
      <c r="Z16" s="671">
        <v>43</v>
      </c>
      <c r="AA16" s="671"/>
      <c r="AB16" s="671"/>
      <c r="AC16" s="671"/>
      <c r="AD16" s="672">
        <v>3036045</v>
      </c>
      <c r="AE16" s="672"/>
      <c r="AF16" s="672"/>
      <c r="AG16" s="672"/>
      <c r="AH16" s="672"/>
      <c r="AI16" s="672"/>
      <c r="AJ16" s="672"/>
      <c r="AK16" s="672"/>
      <c r="AL16" s="641">
        <v>68.7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24522</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11054</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3036045</v>
      </c>
      <c r="S17" s="619"/>
      <c r="T17" s="619"/>
      <c r="U17" s="619"/>
      <c r="V17" s="619"/>
      <c r="W17" s="619"/>
      <c r="X17" s="619"/>
      <c r="Y17" s="620"/>
      <c r="Z17" s="671">
        <v>38.4</v>
      </c>
      <c r="AA17" s="671"/>
      <c r="AB17" s="671"/>
      <c r="AC17" s="671"/>
      <c r="AD17" s="672">
        <v>3036045</v>
      </c>
      <c r="AE17" s="672"/>
      <c r="AF17" s="672"/>
      <c r="AG17" s="672"/>
      <c r="AH17" s="672"/>
      <c r="AI17" s="672"/>
      <c r="AJ17" s="672"/>
      <c r="AK17" s="672"/>
      <c r="AL17" s="641">
        <v>68.7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524265</v>
      </c>
      <c r="CS17" s="619"/>
      <c r="CT17" s="619"/>
      <c r="CU17" s="619"/>
      <c r="CV17" s="619"/>
      <c r="CW17" s="619"/>
      <c r="CX17" s="619"/>
      <c r="CY17" s="620"/>
      <c r="CZ17" s="671">
        <v>7.1</v>
      </c>
      <c r="DA17" s="671"/>
      <c r="DB17" s="671"/>
      <c r="DC17" s="671"/>
      <c r="DD17" s="624" t="s">
        <v>109</v>
      </c>
      <c r="DE17" s="619"/>
      <c r="DF17" s="619"/>
      <c r="DG17" s="619"/>
      <c r="DH17" s="619"/>
      <c r="DI17" s="619"/>
      <c r="DJ17" s="619"/>
      <c r="DK17" s="619"/>
      <c r="DL17" s="619"/>
      <c r="DM17" s="619"/>
      <c r="DN17" s="619"/>
      <c r="DO17" s="619"/>
      <c r="DP17" s="620"/>
      <c r="DQ17" s="624">
        <v>477545</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350427</v>
      </c>
      <c r="S18" s="619"/>
      <c r="T18" s="619"/>
      <c r="U18" s="619"/>
      <c r="V18" s="619"/>
      <c r="W18" s="619"/>
      <c r="X18" s="619"/>
      <c r="Y18" s="620"/>
      <c r="Z18" s="671">
        <v>4.4000000000000004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8731</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8471</v>
      </c>
      <c r="BH19" s="619"/>
      <c r="BI19" s="619"/>
      <c r="BJ19" s="619"/>
      <c r="BK19" s="619"/>
      <c r="BL19" s="619"/>
      <c r="BM19" s="619"/>
      <c r="BN19" s="620"/>
      <c r="BO19" s="671">
        <v>0.8</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4732727</v>
      </c>
      <c r="S20" s="619"/>
      <c r="T20" s="619"/>
      <c r="U20" s="619"/>
      <c r="V20" s="619"/>
      <c r="W20" s="619"/>
      <c r="X20" s="619"/>
      <c r="Y20" s="620"/>
      <c r="Z20" s="671">
        <v>59.9</v>
      </c>
      <c r="AA20" s="671"/>
      <c r="AB20" s="671"/>
      <c r="AC20" s="671"/>
      <c r="AD20" s="672">
        <v>4373569</v>
      </c>
      <c r="AE20" s="672"/>
      <c r="AF20" s="672"/>
      <c r="AG20" s="672"/>
      <c r="AH20" s="672"/>
      <c r="AI20" s="672"/>
      <c r="AJ20" s="672"/>
      <c r="AK20" s="672"/>
      <c r="AL20" s="641">
        <v>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8471</v>
      </c>
      <c r="BH20" s="619"/>
      <c r="BI20" s="619"/>
      <c r="BJ20" s="619"/>
      <c r="BK20" s="619"/>
      <c r="BL20" s="619"/>
      <c r="BM20" s="619"/>
      <c r="BN20" s="620"/>
      <c r="BO20" s="671">
        <v>0.8</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7425552</v>
      </c>
      <c r="CS20" s="619"/>
      <c r="CT20" s="619"/>
      <c r="CU20" s="619"/>
      <c r="CV20" s="619"/>
      <c r="CW20" s="619"/>
      <c r="CX20" s="619"/>
      <c r="CY20" s="620"/>
      <c r="CZ20" s="671">
        <v>100</v>
      </c>
      <c r="DA20" s="671"/>
      <c r="DB20" s="671"/>
      <c r="DC20" s="671"/>
      <c r="DD20" s="624">
        <v>1264297</v>
      </c>
      <c r="DE20" s="619"/>
      <c r="DF20" s="619"/>
      <c r="DG20" s="619"/>
      <c r="DH20" s="619"/>
      <c r="DI20" s="619"/>
      <c r="DJ20" s="619"/>
      <c r="DK20" s="619"/>
      <c r="DL20" s="619"/>
      <c r="DM20" s="619"/>
      <c r="DN20" s="619"/>
      <c r="DO20" s="619"/>
      <c r="DP20" s="620"/>
      <c r="DQ20" s="624">
        <v>5062780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1270</v>
      </c>
      <c r="S21" s="619"/>
      <c r="T21" s="619"/>
      <c r="U21" s="619"/>
      <c r="V21" s="619"/>
      <c r="W21" s="619"/>
      <c r="X21" s="619"/>
      <c r="Y21" s="620"/>
      <c r="Z21" s="671">
        <v>0</v>
      </c>
      <c r="AA21" s="671"/>
      <c r="AB21" s="671"/>
      <c r="AC21" s="671"/>
      <c r="AD21" s="672">
        <v>1270</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8471</v>
      </c>
      <c r="BH21" s="619"/>
      <c r="BI21" s="619"/>
      <c r="BJ21" s="619"/>
      <c r="BK21" s="619"/>
      <c r="BL21" s="619"/>
      <c r="BM21" s="619"/>
      <c r="BN21" s="620"/>
      <c r="BO21" s="671">
        <v>0.8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23191</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88769</v>
      </c>
      <c r="S23" s="619"/>
      <c r="T23" s="619"/>
      <c r="U23" s="619"/>
      <c r="V23" s="619"/>
      <c r="W23" s="619"/>
      <c r="X23" s="619"/>
      <c r="Y23" s="620"/>
      <c r="Z23" s="671">
        <v>1.1000000000000001</v>
      </c>
      <c r="AA23" s="671"/>
      <c r="AB23" s="671"/>
      <c r="AC23" s="671"/>
      <c r="AD23" s="672">
        <v>1595</v>
      </c>
      <c r="AE23" s="672"/>
      <c r="AF23" s="672"/>
      <c r="AG23" s="672"/>
      <c r="AH23" s="672"/>
      <c r="AI23" s="672"/>
      <c r="AJ23" s="672"/>
      <c r="AK23" s="672"/>
      <c r="AL23" s="641">
        <v>0</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6921</v>
      </c>
      <c r="S24" s="619"/>
      <c r="T24" s="619"/>
      <c r="U24" s="619"/>
      <c r="V24" s="619"/>
      <c r="W24" s="619"/>
      <c r="X24" s="619"/>
      <c r="Y24" s="620"/>
      <c r="Z24" s="671">
        <v>0.1</v>
      </c>
      <c r="AA24" s="671"/>
      <c r="AB24" s="671"/>
      <c r="AC24" s="671"/>
      <c r="AD24" s="672">
        <v>87</v>
      </c>
      <c r="AE24" s="672"/>
      <c r="AF24" s="672"/>
      <c r="AG24" s="672"/>
      <c r="AH24" s="672"/>
      <c r="AI24" s="672"/>
      <c r="AJ24" s="672"/>
      <c r="AK24" s="672"/>
      <c r="AL24" s="641">
        <v>0</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1995393</v>
      </c>
      <c r="CS24" s="669"/>
      <c r="CT24" s="669"/>
      <c r="CU24" s="669"/>
      <c r="CV24" s="669"/>
      <c r="CW24" s="669"/>
      <c r="CX24" s="669"/>
      <c r="CY24" s="716"/>
      <c r="CZ24" s="720">
        <v>26.9</v>
      </c>
      <c r="DA24" s="721"/>
      <c r="DB24" s="721"/>
      <c r="DC24" s="722"/>
      <c r="DD24" s="715">
        <v>1556950</v>
      </c>
      <c r="DE24" s="669"/>
      <c r="DF24" s="669"/>
      <c r="DG24" s="669"/>
      <c r="DH24" s="669"/>
      <c r="DI24" s="669"/>
      <c r="DJ24" s="669"/>
      <c r="DK24" s="716"/>
      <c r="DL24" s="715">
        <v>1533036</v>
      </c>
      <c r="DM24" s="669"/>
      <c r="DN24" s="669"/>
      <c r="DO24" s="669"/>
      <c r="DP24" s="669"/>
      <c r="DQ24" s="669"/>
      <c r="DR24" s="669"/>
      <c r="DS24" s="669"/>
      <c r="DT24" s="669"/>
      <c r="DU24" s="669"/>
      <c r="DV24" s="716"/>
      <c r="DW24" s="717">
        <v>32.799999999999997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702417</v>
      </c>
      <c r="S25" s="619"/>
      <c r="T25" s="619"/>
      <c r="U25" s="619"/>
      <c r="V25" s="619"/>
      <c r="W25" s="619"/>
      <c r="X25" s="619"/>
      <c r="Y25" s="620"/>
      <c r="Z25" s="671">
        <v>8.9</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926872</v>
      </c>
      <c r="CS25" s="637"/>
      <c r="CT25" s="637"/>
      <c r="CU25" s="637"/>
      <c r="CV25" s="637"/>
      <c r="CW25" s="637"/>
      <c r="CX25" s="637"/>
      <c r="CY25" s="638"/>
      <c r="CZ25" s="621">
        <v>12.5</v>
      </c>
      <c r="DA25" s="639"/>
      <c r="DB25" s="639"/>
      <c r="DC25" s="640"/>
      <c r="DD25" s="624">
        <v>834628</v>
      </c>
      <c r="DE25" s="637"/>
      <c r="DF25" s="637"/>
      <c r="DG25" s="637"/>
      <c r="DH25" s="637"/>
      <c r="DI25" s="637"/>
      <c r="DJ25" s="637"/>
      <c r="DK25" s="638"/>
      <c r="DL25" s="624">
        <v>815370</v>
      </c>
      <c r="DM25" s="637"/>
      <c r="DN25" s="637"/>
      <c r="DO25" s="637"/>
      <c r="DP25" s="637"/>
      <c r="DQ25" s="637"/>
      <c r="DR25" s="637"/>
      <c r="DS25" s="637"/>
      <c r="DT25" s="637"/>
      <c r="DU25" s="637"/>
      <c r="DV25" s="638"/>
      <c r="DW25" s="641">
        <v>17.5</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560000</v>
      </c>
      <c r="CS26" s="619"/>
      <c r="CT26" s="619"/>
      <c r="CU26" s="619"/>
      <c r="CV26" s="619"/>
      <c r="CW26" s="619"/>
      <c r="CX26" s="619"/>
      <c r="CY26" s="620"/>
      <c r="CZ26" s="621">
        <v>7.5</v>
      </c>
      <c r="DA26" s="639"/>
      <c r="DB26" s="639"/>
      <c r="DC26" s="640"/>
      <c r="DD26" s="624">
        <v>560000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583130</v>
      </c>
      <c r="S27" s="619"/>
      <c r="T27" s="619"/>
      <c r="U27" s="619"/>
      <c r="V27" s="619"/>
      <c r="W27" s="619"/>
      <c r="X27" s="619"/>
      <c r="Y27" s="620"/>
      <c r="Z27" s="671">
        <v>7.4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1046267</v>
      </c>
      <c r="BH27" s="619"/>
      <c r="BI27" s="619"/>
      <c r="BJ27" s="619"/>
      <c r="BK27" s="619"/>
      <c r="BL27" s="619"/>
      <c r="BM27" s="619"/>
      <c r="BN27" s="620"/>
      <c r="BO27" s="671">
        <v>100</v>
      </c>
      <c r="BP27" s="671"/>
      <c r="BQ27" s="671"/>
      <c r="BR27" s="671"/>
      <c r="BS27" s="624">
        <v>5592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544256</v>
      </c>
      <c r="CS27" s="637"/>
      <c r="CT27" s="637"/>
      <c r="CU27" s="637"/>
      <c r="CV27" s="637"/>
      <c r="CW27" s="637"/>
      <c r="CX27" s="637"/>
      <c r="CY27" s="638"/>
      <c r="CZ27" s="621">
        <v>7.3</v>
      </c>
      <c r="DA27" s="639"/>
      <c r="DB27" s="639"/>
      <c r="DC27" s="640"/>
      <c r="DD27" s="624">
        <v>244777</v>
      </c>
      <c r="DE27" s="637"/>
      <c r="DF27" s="637"/>
      <c r="DG27" s="637"/>
      <c r="DH27" s="637"/>
      <c r="DI27" s="637"/>
      <c r="DJ27" s="637"/>
      <c r="DK27" s="638"/>
      <c r="DL27" s="624">
        <v>240121</v>
      </c>
      <c r="DM27" s="637"/>
      <c r="DN27" s="637"/>
      <c r="DO27" s="637"/>
      <c r="DP27" s="637"/>
      <c r="DQ27" s="637"/>
      <c r="DR27" s="637"/>
      <c r="DS27" s="637"/>
      <c r="DT27" s="637"/>
      <c r="DU27" s="637"/>
      <c r="DV27" s="638"/>
      <c r="DW27" s="641">
        <v>5.0999999999999996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28945</v>
      </c>
      <c r="S28" s="619"/>
      <c r="T28" s="619"/>
      <c r="U28" s="619"/>
      <c r="V28" s="619"/>
      <c r="W28" s="619"/>
      <c r="X28" s="619"/>
      <c r="Y28" s="620"/>
      <c r="Z28" s="671">
        <v>0.4</v>
      </c>
      <c r="AA28" s="671"/>
      <c r="AB28" s="671"/>
      <c r="AC28" s="671"/>
      <c r="AD28" s="672">
        <v>25137</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524265</v>
      </c>
      <c r="CS28" s="619"/>
      <c r="CT28" s="619"/>
      <c r="CU28" s="619"/>
      <c r="CV28" s="619"/>
      <c r="CW28" s="619"/>
      <c r="CX28" s="619"/>
      <c r="CY28" s="620"/>
      <c r="CZ28" s="621">
        <v>7.1</v>
      </c>
      <c r="DA28" s="639"/>
      <c r="DB28" s="639"/>
      <c r="DC28" s="640"/>
      <c r="DD28" s="624">
        <v>477545</v>
      </c>
      <c r="DE28" s="619"/>
      <c r="DF28" s="619"/>
      <c r="DG28" s="619"/>
      <c r="DH28" s="619"/>
      <c r="DI28" s="619"/>
      <c r="DJ28" s="619"/>
      <c r="DK28" s="620"/>
      <c r="DL28" s="624">
        <v>477545</v>
      </c>
      <c r="DM28" s="619"/>
      <c r="DN28" s="619"/>
      <c r="DO28" s="619"/>
      <c r="DP28" s="619"/>
      <c r="DQ28" s="619"/>
      <c r="DR28" s="619"/>
      <c r="DS28" s="619"/>
      <c r="DT28" s="619"/>
      <c r="DU28" s="619"/>
      <c r="DV28" s="620"/>
      <c r="DW28" s="641">
        <v>10.199999999999999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166201</v>
      </c>
      <c r="S29" s="619"/>
      <c r="T29" s="619"/>
      <c r="U29" s="619"/>
      <c r="V29" s="619"/>
      <c r="W29" s="619"/>
      <c r="X29" s="619"/>
      <c r="Y29" s="620"/>
      <c r="Z29" s="671">
        <v>2.1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524265</v>
      </c>
      <c r="CS29" s="637"/>
      <c r="CT29" s="637"/>
      <c r="CU29" s="637"/>
      <c r="CV29" s="637"/>
      <c r="CW29" s="637"/>
      <c r="CX29" s="637"/>
      <c r="CY29" s="638"/>
      <c r="CZ29" s="621">
        <v>7.1</v>
      </c>
      <c r="DA29" s="639"/>
      <c r="DB29" s="639"/>
      <c r="DC29" s="640"/>
      <c r="DD29" s="624">
        <v>477545</v>
      </c>
      <c r="DE29" s="637"/>
      <c r="DF29" s="637"/>
      <c r="DG29" s="637"/>
      <c r="DH29" s="637"/>
      <c r="DI29" s="637"/>
      <c r="DJ29" s="637"/>
      <c r="DK29" s="638"/>
      <c r="DL29" s="624">
        <v>477545</v>
      </c>
      <c r="DM29" s="637"/>
      <c r="DN29" s="637"/>
      <c r="DO29" s="637"/>
      <c r="DP29" s="637"/>
      <c r="DQ29" s="637"/>
      <c r="DR29" s="637"/>
      <c r="DS29" s="637"/>
      <c r="DT29" s="637"/>
      <c r="DU29" s="637"/>
      <c r="DV29" s="638"/>
      <c r="DW29" s="641">
        <v>10.199999999999999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223724</v>
      </c>
      <c r="S30" s="619"/>
      <c r="T30" s="619"/>
      <c r="U30" s="619"/>
      <c r="V30" s="619"/>
      <c r="W30" s="619"/>
      <c r="X30" s="619"/>
      <c r="Y30" s="620"/>
      <c r="Z30" s="671">
        <v>2.8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95.6</v>
      </c>
      <c r="BN30" s="685"/>
      <c r="BO30" s="685"/>
      <c r="BP30" s="685"/>
      <c r="BQ30" s="687"/>
      <c r="BR30" s="684">
        <v>99.1</v>
      </c>
      <c r="BS30" s="685"/>
      <c r="BT30" s="685"/>
      <c r="BU30" s="685"/>
      <c r="BV30" s="685"/>
      <c r="BW30" s="685"/>
      <c r="BX30" s="686">
        <v>94.9</v>
      </c>
      <c r="BY30" s="685"/>
      <c r="BZ30" s="685"/>
      <c r="CA30" s="685"/>
      <c r="CB30" s="687"/>
      <c r="CD30" s="690"/>
      <c r="CE30" s="691"/>
      <c r="CF30" s="655" t="s">
        <v>291</v>
      </c>
      <c r="CG30" s="652"/>
      <c r="CH30" s="652"/>
      <c r="CI30" s="652"/>
      <c r="CJ30" s="652"/>
      <c r="CK30" s="652"/>
      <c r="CL30" s="652"/>
      <c r="CM30" s="652"/>
      <c r="CN30" s="652"/>
      <c r="CO30" s="652"/>
      <c r="CP30" s="652"/>
      <c r="CQ30" s="653"/>
      <c r="CR30" s="618">
        <v>470960</v>
      </c>
      <c r="CS30" s="619"/>
      <c r="CT30" s="619"/>
      <c r="CU30" s="619"/>
      <c r="CV30" s="619"/>
      <c r="CW30" s="619"/>
      <c r="CX30" s="619"/>
      <c r="CY30" s="620"/>
      <c r="CZ30" s="621">
        <v>6.3</v>
      </c>
      <c r="DA30" s="639"/>
      <c r="DB30" s="639"/>
      <c r="DC30" s="640"/>
      <c r="DD30" s="624">
        <v>424240</v>
      </c>
      <c r="DE30" s="619"/>
      <c r="DF30" s="619"/>
      <c r="DG30" s="619"/>
      <c r="DH30" s="619"/>
      <c r="DI30" s="619"/>
      <c r="DJ30" s="619"/>
      <c r="DK30" s="620"/>
      <c r="DL30" s="624">
        <v>424240</v>
      </c>
      <c r="DM30" s="619"/>
      <c r="DN30" s="619"/>
      <c r="DO30" s="619"/>
      <c r="DP30" s="619"/>
      <c r="DQ30" s="619"/>
      <c r="DR30" s="619"/>
      <c r="DS30" s="619"/>
      <c r="DT30" s="619"/>
      <c r="DU30" s="619"/>
      <c r="DV30" s="620"/>
      <c r="DW30" s="641">
        <v>9.1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334256</v>
      </c>
      <c r="S31" s="619"/>
      <c r="T31" s="619"/>
      <c r="U31" s="619"/>
      <c r="V31" s="619"/>
      <c r="W31" s="619"/>
      <c r="X31" s="619"/>
      <c r="Y31" s="620"/>
      <c r="Z31" s="671">
        <v>4.2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99.7</v>
      </c>
      <c r="BH31" s="637"/>
      <c r="BI31" s="637"/>
      <c r="BJ31" s="637"/>
      <c r="BK31" s="637"/>
      <c r="BL31" s="637"/>
      <c r="BM31" s="673">
        <v>99</v>
      </c>
      <c r="BN31" s="683"/>
      <c r="BO31" s="683"/>
      <c r="BP31" s="683"/>
      <c r="BQ31" s="647"/>
      <c r="BR31" s="682">
        <v>99.6</v>
      </c>
      <c r="BS31" s="637"/>
      <c r="BT31" s="637"/>
      <c r="BU31" s="637"/>
      <c r="BV31" s="637"/>
      <c r="BW31" s="637"/>
      <c r="BX31" s="673">
        <v>98.6</v>
      </c>
      <c r="BY31" s="683"/>
      <c r="BZ31" s="683"/>
      <c r="CA31" s="683"/>
      <c r="CB31" s="647"/>
      <c r="CD31" s="690"/>
      <c r="CE31" s="691"/>
      <c r="CF31" s="655" t="s">
        <v>295</v>
      </c>
      <c r="CG31" s="652"/>
      <c r="CH31" s="652"/>
      <c r="CI31" s="652"/>
      <c r="CJ31" s="652"/>
      <c r="CK31" s="652"/>
      <c r="CL31" s="652"/>
      <c r="CM31" s="652"/>
      <c r="CN31" s="652"/>
      <c r="CO31" s="652"/>
      <c r="CP31" s="652"/>
      <c r="CQ31" s="653"/>
      <c r="CR31" s="618">
        <v>53305</v>
      </c>
      <c r="CS31" s="637"/>
      <c r="CT31" s="637"/>
      <c r="CU31" s="637"/>
      <c r="CV31" s="637"/>
      <c r="CW31" s="637"/>
      <c r="CX31" s="637"/>
      <c r="CY31" s="638"/>
      <c r="CZ31" s="621">
        <v>0.7</v>
      </c>
      <c r="DA31" s="639"/>
      <c r="DB31" s="639"/>
      <c r="DC31" s="640"/>
      <c r="DD31" s="624">
        <v>53305</v>
      </c>
      <c r="DE31" s="637"/>
      <c r="DF31" s="637"/>
      <c r="DG31" s="637"/>
      <c r="DH31" s="637"/>
      <c r="DI31" s="637"/>
      <c r="DJ31" s="637"/>
      <c r="DK31" s="638"/>
      <c r="DL31" s="624">
        <v>53305</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144649</v>
      </c>
      <c r="S32" s="619"/>
      <c r="T32" s="619"/>
      <c r="U32" s="619"/>
      <c r="V32" s="619"/>
      <c r="W32" s="619"/>
      <c r="X32" s="619"/>
      <c r="Y32" s="620"/>
      <c r="Z32" s="671">
        <v>1.8</v>
      </c>
      <c r="AA32" s="671"/>
      <c r="AB32" s="671"/>
      <c r="AC32" s="671"/>
      <c r="AD32" s="672">
        <v>17302</v>
      </c>
      <c r="AE32" s="672"/>
      <c r="AF32" s="672"/>
      <c r="AG32" s="672"/>
      <c r="AH32" s="672"/>
      <c r="AI32" s="672"/>
      <c r="AJ32" s="672"/>
      <c r="AK32" s="672"/>
      <c r="AL32" s="641">
        <v>0.4</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93.1</v>
      </c>
      <c r="BN32" s="603"/>
      <c r="BO32" s="603"/>
      <c r="BP32" s="603"/>
      <c r="BQ32" s="660"/>
      <c r="BR32" s="681">
        <v>98.6</v>
      </c>
      <c r="BS32" s="603"/>
      <c r="BT32" s="603"/>
      <c r="BU32" s="603"/>
      <c r="BV32" s="603"/>
      <c r="BW32" s="603"/>
      <c r="BX32" s="666">
        <v>92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863682</v>
      </c>
      <c r="S33" s="619"/>
      <c r="T33" s="619"/>
      <c r="U33" s="619"/>
      <c r="V33" s="619"/>
      <c r="W33" s="619"/>
      <c r="X33" s="619"/>
      <c r="Y33" s="620"/>
      <c r="Z33" s="671">
        <v>10.9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4141340</v>
      </c>
      <c r="CS33" s="637"/>
      <c r="CT33" s="637"/>
      <c r="CU33" s="637"/>
      <c r="CV33" s="637"/>
      <c r="CW33" s="637"/>
      <c r="CX33" s="637"/>
      <c r="CY33" s="638"/>
      <c r="CZ33" s="621">
        <v>55.8</v>
      </c>
      <c r="DA33" s="639"/>
      <c r="DB33" s="639"/>
      <c r="DC33" s="640"/>
      <c r="DD33" s="624">
        <v>3221350</v>
      </c>
      <c r="DE33" s="637"/>
      <c r="DF33" s="637"/>
      <c r="DG33" s="637"/>
      <c r="DH33" s="637"/>
      <c r="DI33" s="637"/>
      <c r="DJ33" s="637"/>
      <c r="DK33" s="638"/>
      <c r="DL33" s="624">
        <v>1930033</v>
      </c>
      <c r="DM33" s="637"/>
      <c r="DN33" s="637"/>
      <c r="DO33" s="637"/>
      <c r="DP33" s="637"/>
      <c r="DQ33" s="637"/>
      <c r="DR33" s="637"/>
      <c r="DS33" s="637"/>
      <c r="DT33" s="637"/>
      <c r="DU33" s="637"/>
      <c r="DV33" s="638"/>
      <c r="DW33" s="641">
        <v>41.4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924357</v>
      </c>
      <c r="CS34" s="619"/>
      <c r="CT34" s="619"/>
      <c r="CU34" s="619"/>
      <c r="CV34" s="619"/>
      <c r="CW34" s="619"/>
      <c r="CX34" s="619"/>
      <c r="CY34" s="620"/>
      <c r="CZ34" s="621">
        <v>12.4</v>
      </c>
      <c r="DA34" s="639"/>
      <c r="DB34" s="639"/>
      <c r="DC34" s="640"/>
      <c r="DD34" s="624">
        <v>746795</v>
      </c>
      <c r="DE34" s="619"/>
      <c r="DF34" s="619"/>
      <c r="DG34" s="619"/>
      <c r="DH34" s="619"/>
      <c r="DI34" s="619"/>
      <c r="DJ34" s="619"/>
      <c r="DK34" s="620"/>
      <c r="DL34" s="624">
        <v>544735</v>
      </c>
      <c r="DM34" s="619"/>
      <c r="DN34" s="619"/>
      <c r="DO34" s="619"/>
      <c r="DP34" s="619"/>
      <c r="DQ34" s="619"/>
      <c r="DR34" s="619"/>
      <c r="DS34" s="619"/>
      <c r="DT34" s="619"/>
      <c r="DU34" s="619"/>
      <c r="DV34" s="620"/>
      <c r="DW34" s="641">
        <v>11.7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247982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1600787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107506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191671</v>
      </c>
      <c r="CS35" s="637"/>
      <c r="CT35" s="637"/>
      <c r="CU35" s="637"/>
      <c r="CV35" s="637"/>
      <c r="CW35" s="637"/>
      <c r="CX35" s="637"/>
      <c r="CY35" s="638"/>
      <c r="CZ35" s="621">
        <v>2.6</v>
      </c>
      <c r="DA35" s="639"/>
      <c r="DB35" s="639"/>
      <c r="DC35" s="640"/>
      <c r="DD35" s="624">
        <v>137701</v>
      </c>
      <c r="DE35" s="637"/>
      <c r="DF35" s="637"/>
      <c r="DG35" s="637"/>
      <c r="DH35" s="637"/>
      <c r="DI35" s="637"/>
      <c r="DJ35" s="637"/>
      <c r="DK35" s="638"/>
      <c r="DL35" s="624">
        <v>73939</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7899882</v>
      </c>
      <c r="S36" s="659"/>
      <c r="T36" s="659"/>
      <c r="U36" s="659"/>
      <c r="V36" s="659"/>
      <c r="W36" s="659"/>
      <c r="X36" s="659"/>
      <c r="Y36" s="662"/>
      <c r="Z36" s="663">
        <v>100</v>
      </c>
      <c r="AA36" s="663"/>
      <c r="AB36" s="663"/>
      <c r="AC36" s="663"/>
      <c r="AD36" s="664">
        <v>4418960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545236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39694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1698015</v>
      </c>
      <c r="CS36" s="619"/>
      <c r="CT36" s="619"/>
      <c r="CU36" s="619"/>
      <c r="CV36" s="619"/>
      <c r="CW36" s="619"/>
      <c r="CX36" s="619"/>
      <c r="CY36" s="620"/>
      <c r="CZ36" s="621">
        <v>22.9</v>
      </c>
      <c r="DA36" s="639"/>
      <c r="DB36" s="639"/>
      <c r="DC36" s="640"/>
      <c r="DD36" s="624">
        <v>1322200</v>
      </c>
      <c r="DE36" s="619"/>
      <c r="DF36" s="619"/>
      <c r="DG36" s="619"/>
      <c r="DH36" s="619"/>
      <c r="DI36" s="619"/>
      <c r="DJ36" s="619"/>
      <c r="DK36" s="620"/>
      <c r="DL36" s="624">
        <v>445392</v>
      </c>
      <c r="DM36" s="619"/>
      <c r="DN36" s="619"/>
      <c r="DO36" s="619"/>
      <c r="DP36" s="619"/>
      <c r="DQ36" s="619"/>
      <c r="DR36" s="619"/>
      <c r="DS36" s="619"/>
      <c r="DT36" s="619"/>
      <c r="DU36" s="619"/>
      <c r="DV36" s="620"/>
      <c r="DW36" s="641">
        <v>9.5</v>
      </c>
      <c r="DX36" s="642"/>
      <c r="DY36" s="642"/>
      <c r="DZ36" s="642"/>
      <c r="EA36" s="642"/>
      <c r="EB36" s="642"/>
      <c r="EC36" s="643"/>
    </row>
    <row r="37" spans="2:133" ht="11.25" customHeight="1">
      <c r="AQ37" s="644" t="s">
        <v>313</v>
      </c>
      <c r="AR37" s="645"/>
      <c r="AS37" s="645"/>
      <c r="AT37" s="645"/>
      <c r="AU37" s="645"/>
      <c r="AV37" s="645"/>
      <c r="AW37" s="645"/>
      <c r="AX37" s="645"/>
      <c r="AY37" s="646"/>
      <c r="AZ37" s="618">
        <v>478030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1557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439626</v>
      </c>
      <c r="CS37" s="637"/>
      <c r="CT37" s="637"/>
      <c r="CU37" s="637"/>
      <c r="CV37" s="637"/>
      <c r="CW37" s="637"/>
      <c r="CX37" s="637"/>
      <c r="CY37" s="638"/>
      <c r="CZ37" s="621">
        <v>5.9</v>
      </c>
      <c r="DA37" s="639"/>
      <c r="DB37" s="639"/>
      <c r="DC37" s="640"/>
      <c r="DD37" s="624">
        <v>431026</v>
      </c>
      <c r="DE37" s="637"/>
      <c r="DF37" s="637"/>
      <c r="DG37" s="637"/>
      <c r="DH37" s="637"/>
      <c r="DI37" s="637"/>
      <c r="DJ37" s="637"/>
      <c r="DK37" s="638"/>
      <c r="DL37" s="624">
        <v>225063</v>
      </c>
      <c r="DM37" s="637"/>
      <c r="DN37" s="637"/>
      <c r="DO37" s="637"/>
      <c r="DP37" s="637"/>
      <c r="DQ37" s="637"/>
      <c r="DR37" s="637"/>
      <c r="DS37" s="637"/>
      <c r="DT37" s="637"/>
      <c r="DU37" s="637"/>
      <c r="DV37" s="638"/>
      <c r="DW37" s="641">
        <v>4.8</v>
      </c>
      <c r="DX37" s="642"/>
      <c r="DY37" s="642"/>
      <c r="DZ37" s="642"/>
      <c r="EA37" s="642"/>
      <c r="EB37" s="642"/>
      <c r="EC37" s="643"/>
    </row>
    <row r="38" spans="2:133" ht="11.25" customHeight="1">
      <c r="AQ38" s="644" t="s">
        <v>316</v>
      </c>
      <c r="AR38" s="645"/>
      <c r="AS38" s="645"/>
      <c r="AT38" s="645"/>
      <c r="AU38" s="645"/>
      <c r="AV38" s="645"/>
      <c r="AW38" s="645"/>
      <c r="AX38" s="645"/>
      <c r="AY38" s="646"/>
      <c r="AZ38" s="618">
        <v>13934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2780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1055551</v>
      </c>
      <c r="CS38" s="619"/>
      <c r="CT38" s="619"/>
      <c r="CU38" s="619"/>
      <c r="CV38" s="619"/>
      <c r="CW38" s="619"/>
      <c r="CX38" s="619"/>
      <c r="CY38" s="620"/>
      <c r="CZ38" s="621">
        <v>14.2</v>
      </c>
      <c r="DA38" s="639"/>
      <c r="DB38" s="639"/>
      <c r="DC38" s="640"/>
      <c r="DD38" s="624">
        <v>982932</v>
      </c>
      <c r="DE38" s="619"/>
      <c r="DF38" s="619"/>
      <c r="DG38" s="619"/>
      <c r="DH38" s="619"/>
      <c r="DI38" s="619"/>
      <c r="DJ38" s="619"/>
      <c r="DK38" s="620"/>
      <c r="DL38" s="624">
        <v>865967</v>
      </c>
      <c r="DM38" s="619"/>
      <c r="DN38" s="619"/>
      <c r="DO38" s="619"/>
      <c r="DP38" s="619"/>
      <c r="DQ38" s="619"/>
      <c r="DR38" s="619"/>
      <c r="DS38" s="619"/>
      <c r="DT38" s="619"/>
      <c r="DU38" s="619"/>
      <c r="DV38" s="620"/>
      <c r="DW38" s="641">
        <v>18.600000000000001</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178025</v>
      </c>
      <c r="CS39" s="637"/>
      <c r="CT39" s="637"/>
      <c r="CU39" s="637"/>
      <c r="CV39" s="637"/>
      <c r="CW39" s="637"/>
      <c r="CX39" s="637"/>
      <c r="CY39" s="638"/>
      <c r="CZ39" s="621">
        <v>2.4</v>
      </c>
      <c r="DA39" s="639"/>
      <c r="DB39" s="639"/>
      <c r="DC39" s="640"/>
      <c r="DD39" s="624">
        <v>15001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137884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93721</v>
      </c>
      <c r="CS40" s="619"/>
      <c r="CT40" s="619"/>
      <c r="CU40" s="619"/>
      <c r="CV40" s="619"/>
      <c r="CW40" s="619"/>
      <c r="CX40" s="619"/>
      <c r="CY40" s="620"/>
      <c r="CZ40" s="621">
        <v>1.3</v>
      </c>
      <c r="DA40" s="639"/>
      <c r="DB40" s="639"/>
      <c r="DC40" s="640"/>
      <c r="DD40" s="624">
        <v>16721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425703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253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1288819</v>
      </c>
      <c r="CS42" s="619"/>
      <c r="CT42" s="619"/>
      <c r="CU42" s="619"/>
      <c r="CV42" s="619"/>
      <c r="CW42" s="619"/>
      <c r="CX42" s="619"/>
      <c r="CY42" s="620"/>
      <c r="CZ42" s="621">
        <v>17.399999999999999</v>
      </c>
      <c r="DA42" s="622"/>
      <c r="DB42" s="622"/>
      <c r="DC42" s="623"/>
      <c r="DD42" s="624">
        <v>284480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11136</v>
      </c>
      <c r="CS43" s="637"/>
      <c r="CT43" s="637"/>
      <c r="CU43" s="637"/>
      <c r="CV43" s="637"/>
      <c r="CW43" s="637"/>
      <c r="CX43" s="637"/>
      <c r="CY43" s="638"/>
      <c r="CZ43" s="621">
        <v>0.1</v>
      </c>
      <c r="DA43" s="639"/>
      <c r="DB43" s="639"/>
      <c r="DC43" s="640"/>
      <c r="DD43" s="624" t="s">
        <v>119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1264297</v>
      </c>
      <c r="CS44" s="619"/>
      <c r="CT44" s="619"/>
      <c r="CU44" s="619"/>
      <c r="CV44" s="619"/>
      <c r="CW44" s="619"/>
      <c r="CX44" s="619"/>
      <c r="CY44" s="620"/>
      <c r="CZ44" s="621">
        <v>17</v>
      </c>
      <c r="DA44" s="622"/>
      <c r="DB44" s="622"/>
      <c r="DC44" s="623"/>
      <c r="DD44" s="624">
        <v>273426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805459</v>
      </c>
      <c r="CS45" s="637"/>
      <c r="CT45" s="637"/>
      <c r="CU45" s="637"/>
      <c r="CV45" s="637"/>
      <c r="CW45" s="637"/>
      <c r="CX45" s="637"/>
      <c r="CY45" s="638"/>
      <c r="CZ45" s="621">
        <v>10.8</v>
      </c>
      <c r="DA45" s="639"/>
      <c r="DB45" s="639"/>
      <c r="DC45" s="640"/>
      <c r="DD45" s="624">
        <v>111022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449546</v>
      </c>
      <c r="CS46" s="619"/>
      <c r="CT46" s="619"/>
      <c r="CU46" s="619"/>
      <c r="CV46" s="619"/>
      <c r="CW46" s="619"/>
      <c r="CX46" s="619"/>
      <c r="CY46" s="620"/>
      <c r="CZ46" s="621">
        <v>6.1</v>
      </c>
      <c r="DA46" s="622"/>
      <c r="DB46" s="622"/>
      <c r="DC46" s="623"/>
      <c r="DD46" s="624">
        <v>161227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24522</v>
      </c>
      <c r="CS47" s="637"/>
      <c r="CT47" s="637"/>
      <c r="CU47" s="637"/>
      <c r="CV47" s="637"/>
      <c r="CW47" s="637"/>
      <c r="CX47" s="637"/>
      <c r="CY47" s="638"/>
      <c r="CZ47" s="621">
        <v>0.3</v>
      </c>
      <c r="DA47" s="639"/>
      <c r="DB47" s="639"/>
      <c r="DC47" s="640"/>
      <c r="DD47" s="624">
        <v>11054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7425552</v>
      </c>
      <c r="CS49" s="603"/>
      <c r="CT49" s="603"/>
      <c r="CU49" s="603"/>
      <c r="CV49" s="603"/>
      <c r="CW49" s="603"/>
      <c r="CX49" s="603"/>
      <c r="CY49" s="604"/>
      <c r="CZ49" s="605">
        <v>100</v>
      </c>
      <c r="DA49" s="606"/>
      <c r="DB49" s="606"/>
      <c r="DC49" s="607"/>
      <c r="DD49" s="608">
        <v>5062780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7900</v>
      </c>
      <c r="R7" s="1131"/>
      <c r="S7" s="1131"/>
      <c r="T7" s="1131"/>
      <c r="U7" s="1131"/>
      <c r="V7" s="1131">
        <v>7426</v>
      </c>
      <c r="W7" s="1131"/>
      <c r="X7" s="1131"/>
      <c r="Y7" s="1131"/>
      <c r="Z7" s="1131"/>
      <c r="AA7" s="1131">
        <v>474</v>
      </c>
      <c r="AB7" s="1131"/>
      <c r="AC7" s="1131"/>
      <c r="AD7" s="1131"/>
      <c r="AE7" s="1132"/>
      <c r="AF7" s="1133">
        <v>408</v>
      </c>
      <c r="AG7" s="1134"/>
      <c r="AH7" s="1134"/>
      <c r="AI7" s="1134"/>
      <c r="AJ7" s="1135"/>
      <c r="AK7" s="1117">
        <v>224</v>
      </c>
      <c r="AL7" s="1118"/>
      <c r="AM7" s="1118"/>
      <c r="AN7" s="1118"/>
      <c r="AO7" s="1118"/>
      <c r="AP7" s="1118">
        <v>5977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563</v>
      </c>
      <c r="BT7" s="1122"/>
      <c r="BU7" s="1122"/>
      <c r="BV7" s="1122"/>
      <c r="BW7" s="1122"/>
      <c r="BX7" s="1122"/>
      <c r="BY7" s="1122"/>
      <c r="BZ7" s="1122"/>
      <c r="CA7" s="1122"/>
      <c r="CB7" s="1122"/>
      <c r="CC7" s="1122"/>
      <c r="CD7" s="1122"/>
      <c r="CE7" s="1122"/>
      <c r="CF7" s="1122"/>
      <c r="CG7" s="1123"/>
      <c r="CH7" s="1114">
        <v>-5</v>
      </c>
      <c r="CI7" s="1115"/>
      <c r="CJ7" s="1115"/>
      <c r="CK7" s="1115"/>
      <c r="CL7" s="1116"/>
      <c r="CM7" s="1114">
        <v>133</v>
      </c>
      <c r="CN7" s="1115"/>
      <c r="CO7" s="1115"/>
      <c r="CP7" s="1115"/>
      <c r="CQ7" s="1116"/>
      <c r="CR7" s="1114">
        <v>3</v>
      </c>
      <c r="CS7" s="1115"/>
      <c r="CT7" s="1115"/>
      <c r="CU7" s="1115"/>
      <c r="CV7" s="1116"/>
      <c r="CW7" s="1114" t="s">
        <v>549</v>
      </c>
      <c r="CX7" s="1115"/>
      <c r="CY7" s="1115"/>
      <c r="CZ7" s="1115"/>
      <c r="DA7" s="1116"/>
      <c r="DB7" s="1114" t="s">
        <v>549</v>
      </c>
      <c r="DC7" s="1115"/>
      <c r="DD7" s="1115"/>
      <c r="DE7" s="1115"/>
      <c r="DF7" s="1116"/>
      <c r="DG7" s="1114" t="s">
        <v>549</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564</v>
      </c>
      <c r="BT8" s="1041"/>
      <c r="BU8" s="1041"/>
      <c r="BV8" s="1041"/>
      <c r="BW8" s="1041"/>
      <c r="BX8" s="1041"/>
      <c r="BY8" s="1041"/>
      <c r="BZ8" s="1041"/>
      <c r="CA8" s="1041"/>
      <c r="CB8" s="1041"/>
      <c r="CC8" s="1041"/>
      <c r="CD8" s="1041"/>
      <c r="CE8" s="1041"/>
      <c r="CF8" s="1041"/>
      <c r="CG8" s="1042"/>
      <c r="CH8" s="1015">
        <v>14</v>
      </c>
      <c r="CI8" s="1016"/>
      <c r="CJ8" s="1016"/>
      <c r="CK8" s="1016"/>
      <c r="CL8" s="1017"/>
      <c r="CM8" s="1015">
        <v>213</v>
      </c>
      <c r="CN8" s="1016"/>
      <c r="CO8" s="1016"/>
      <c r="CP8" s="1016"/>
      <c r="CQ8" s="1017"/>
      <c r="CR8" s="1015">
        <v>40</v>
      </c>
      <c r="CS8" s="1016"/>
      <c r="CT8" s="1016"/>
      <c r="CU8" s="1016"/>
      <c r="CV8" s="1017"/>
      <c r="CW8" s="1015">
        <v>6</v>
      </c>
      <c r="CX8" s="1016"/>
      <c r="CY8" s="1016"/>
      <c r="CZ8" s="1016"/>
      <c r="DA8" s="1017"/>
      <c r="DB8" s="1015">
        <v>197</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565</v>
      </c>
      <c r="BT9" s="1041"/>
      <c r="BU9" s="1041"/>
      <c r="BV9" s="1041"/>
      <c r="BW9" s="1041"/>
      <c r="BX9" s="1041"/>
      <c r="BY9" s="1041"/>
      <c r="BZ9" s="1041"/>
      <c r="CA9" s="1041"/>
      <c r="CB9" s="1041"/>
      <c r="CC9" s="1041"/>
      <c r="CD9" s="1041"/>
      <c r="CE9" s="1041"/>
      <c r="CF9" s="1041"/>
      <c r="CG9" s="1042"/>
      <c r="CH9" s="1015">
        <v>0.1</v>
      </c>
      <c r="CI9" s="1016"/>
      <c r="CJ9" s="1016"/>
      <c r="CK9" s="1016"/>
      <c r="CL9" s="1017"/>
      <c r="CM9" s="1015">
        <v>6</v>
      </c>
      <c r="CN9" s="1016"/>
      <c r="CO9" s="1016"/>
      <c r="CP9" s="1016"/>
      <c r="CQ9" s="1017"/>
      <c r="CR9" s="1015">
        <v>30</v>
      </c>
      <c r="CS9" s="1016"/>
      <c r="CT9" s="1016"/>
      <c r="CU9" s="1016"/>
      <c r="CV9" s="1017"/>
      <c r="CW9" s="1015" t="s">
        <v>548</v>
      </c>
      <c r="CX9" s="1016"/>
      <c r="CY9" s="1016"/>
      <c r="CZ9" s="1016"/>
      <c r="DA9" s="1017"/>
      <c r="DB9" s="1015" t="s">
        <v>548</v>
      </c>
      <c r="DC9" s="1016"/>
      <c r="DD9" s="1016"/>
      <c r="DE9" s="1016"/>
      <c r="DF9" s="1017"/>
      <c r="DG9" s="1015" t="s">
        <v>548</v>
      </c>
      <c r="DH9" s="1016"/>
      <c r="DI9" s="1016"/>
      <c r="DJ9" s="1016"/>
      <c r="DK9" s="1017"/>
      <c r="DL9" s="1015" t="s">
        <v>549</v>
      </c>
      <c r="DM9" s="1016"/>
      <c r="DN9" s="1016"/>
      <c r="DO9" s="1016"/>
      <c r="DP9" s="1017"/>
      <c r="DQ9" s="1015" t="s">
        <v>549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567</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72</v>
      </c>
      <c r="CN10" s="1016"/>
      <c r="CO10" s="1016"/>
      <c r="CP10" s="1016"/>
      <c r="CQ10" s="1017"/>
      <c r="CR10" s="1015">
        <v>50</v>
      </c>
      <c r="CS10" s="1016"/>
      <c r="CT10" s="1016"/>
      <c r="CU10" s="1016"/>
      <c r="CV10" s="1017"/>
      <c r="CW10" s="1015" t="s">
        <v>568</v>
      </c>
      <c r="CX10" s="1016"/>
      <c r="CY10" s="1016"/>
      <c r="CZ10" s="1016"/>
      <c r="DA10" s="1017"/>
      <c r="DB10" s="1015">
        <v>4</v>
      </c>
      <c r="DC10" s="1016"/>
      <c r="DD10" s="1016"/>
      <c r="DE10" s="1016"/>
      <c r="DF10" s="1017"/>
      <c r="DG10" s="1015" t="s">
        <v>568</v>
      </c>
      <c r="DH10" s="1016"/>
      <c r="DI10" s="1016"/>
      <c r="DJ10" s="1016"/>
      <c r="DK10" s="1017"/>
      <c r="DL10" s="1015" t="s">
        <v>568</v>
      </c>
      <c r="DM10" s="1016"/>
      <c r="DN10" s="1016"/>
      <c r="DO10" s="1016"/>
      <c r="DP10" s="1017"/>
      <c r="DQ10" s="1015" t="s">
        <v>568</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7900</v>
      </c>
      <c r="R23" s="1095"/>
      <c r="S23" s="1095"/>
      <c r="T23" s="1095"/>
      <c r="U23" s="1095"/>
      <c r="V23" s="1095">
        <v>7426</v>
      </c>
      <c r="W23" s="1095"/>
      <c r="X23" s="1095"/>
      <c r="Y23" s="1095"/>
      <c r="Z23" s="1095"/>
      <c r="AA23" s="1095">
        <v>474</v>
      </c>
      <c r="AB23" s="1095"/>
      <c r="AC23" s="1095"/>
      <c r="AD23" s="1095"/>
      <c r="AE23" s="1096"/>
      <c r="AF23" s="1097">
        <v>408</v>
      </c>
      <c r="AG23" s="1095"/>
      <c r="AH23" s="1095"/>
      <c r="AI23" s="1095"/>
      <c r="AJ23" s="1098"/>
      <c r="AK23" s="1099"/>
      <c r="AL23" s="1100"/>
      <c r="AM23" s="1100"/>
      <c r="AN23" s="1100"/>
      <c r="AO23" s="1100"/>
      <c r="AP23" s="1095">
        <v>5977</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1393</v>
      </c>
      <c r="R28" s="1080"/>
      <c r="S28" s="1080"/>
      <c r="T28" s="1080"/>
      <c r="U28" s="1080"/>
      <c r="V28" s="1080">
        <v>1285</v>
      </c>
      <c r="W28" s="1080"/>
      <c r="X28" s="1080"/>
      <c r="Y28" s="1080"/>
      <c r="Z28" s="1080"/>
      <c r="AA28" s="1080">
        <v>108</v>
      </c>
      <c r="AB28" s="1080"/>
      <c r="AC28" s="1080"/>
      <c r="AD28" s="1080"/>
      <c r="AE28" s="1081"/>
      <c r="AF28" s="1082">
        <v>108</v>
      </c>
      <c r="AG28" s="1080"/>
      <c r="AH28" s="1080"/>
      <c r="AI28" s="1080"/>
      <c r="AJ28" s="1083"/>
      <c r="AK28" s="1084">
        <v>138</v>
      </c>
      <c r="AL28" s="1072"/>
      <c r="AM28" s="1072"/>
      <c r="AN28" s="1072"/>
      <c r="AO28" s="1072"/>
      <c r="AP28" s="1072" t="s">
        <v>548</v>
      </c>
      <c r="AQ28" s="1072"/>
      <c r="AR28" s="1072"/>
      <c r="AS28" s="1072"/>
      <c r="AT28" s="1072"/>
      <c r="AU28" s="1072" t="s">
        <v>549</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1725</v>
      </c>
      <c r="R29" s="1070"/>
      <c r="S29" s="1070"/>
      <c r="T29" s="1070"/>
      <c r="U29" s="1070"/>
      <c r="V29" s="1070">
        <v>1711</v>
      </c>
      <c r="W29" s="1070"/>
      <c r="X29" s="1070"/>
      <c r="Y29" s="1070"/>
      <c r="Z29" s="1070"/>
      <c r="AA29" s="1070">
        <v>13</v>
      </c>
      <c r="AB29" s="1070"/>
      <c r="AC29" s="1070"/>
      <c r="AD29" s="1070"/>
      <c r="AE29" s="1071"/>
      <c r="AF29" s="1063">
        <v>13</v>
      </c>
      <c r="AG29" s="1064"/>
      <c r="AH29" s="1064"/>
      <c r="AI29" s="1064"/>
      <c r="AJ29" s="1065"/>
      <c r="AK29" s="1006">
        <v>251</v>
      </c>
      <c r="AL29" s="997"/>
      <c r="AM29" s="997"/>
      <c r="AN29" s="997"/>
      <c r="AO29" s="997"/>
      <c r="AP29" s="997" t="s">
        <v>549</v>
      </c>
      <c r="AQ29" s="997"/>
      <c r="AR29" s="997"/>
      <c r="AS29" s="997"/>
      <c r="AT29" s="997"/>
      <c r="AU29" s="997" t="s">
        <v>549</v>
      </c>
      <c r="AV29" s="997"/>
      <c r="AW29" s="997"/>
      <c r="AX29" s="997"/>
      <c r="AY29" s="997"/>
      <c r="AZ29" s="1068" t="s">
        <v>549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115</v>
      </c>
      <c r="R30" s="1070"/>
      <c r="S30" s="1070"/>
      <c r="T30" s="1070"/>
      <c r="U30" s="1070"/>
      <c r="V30" s="1070">
        <v>112</v>
      </c>
      <c r="W30" s="1070"/>
      <c r="X30" s="1070"/>
      <c r="Y30" s="1070"/>
      <c r="Z30" s="1070"/>
      <c r="AA30" s="1070">
        <v>4</v>
      </c>
      <c r="AB30" s="1070"/>
      <c r="AC30" s="1070"/>
      <c r="AD30" s="1070"/>
      <c r="AE30" s="1071"/>
      <c r="AF30" s="1063">
        <v>4</v>
      </c>
      <c r="AG30" s="1064"/>
      <c r="AH30" s="1064"/>
      <c r="AI30" s="1064"/>
      <c r="AJ30" s="1065"/>
      <c r="AK30" s="1006">
        <v>42</v>
      </c>
      <c r="AL30" s="997"/>
      <c r="AM30" s="997"/>
      <c r="AN30" s="997"/>
      <c r="AO30" s="997"/>
      <c r="AP30" s="997" t="s">
        <v>549</v>
      </c>
      <c r="AQ30" s="997"/>
      <c r="AR30" s="997"/>
      <c r="AS30" s="997"/>
      <c r="AT30" s="997"/>
      <c r="AU30" s="997" t="s">
        <v>549</v>
      </c>
      <c r="AV30" s="997"/>
      <c r="AW30" s="997"/>
      <c r="AX30" s="997"/>
      <c r="AY30" s="997"/>
      <c r="AZ30" s="1068" t="s">
        <v>549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1803</v>
      </c>
      <c r="R31" s="1070"/>
      <c r="S31" s="1070"/>
      <c r="T31" s="1070"/>
      <c r="U31" s="1070"/>
      <c r="V31" s="1070">
        <v>1794</v>
      </c>
      <c r="W31" s="1070"/>
      <c r="X31" s="1070"/>
      <c r="Y31" s="1070"/>
      <c r="Z31" s="1070"/>
      <c r="AA31" s="1070">
        <v>9</v>
      </c>
      <c r="AB31" s="1070"/>
      <c r="AC31" s="1070"/>
      <c r="AD31" s="1070"/>
      <c r="AE31" s="1071"/>
      <c r="AF31" s="1063">
        <v>106</v>
      </c>
      <c r="AG31" s="1064"/>
      <c r="AH31" s="1064"/>
      <c r="AI31" s="1064"/>
      <c r="AJ31" s="1065"/>
      <c r="AK31" s="1006">
        <v>24</v>
      </c>
      <c r="AL31" s="997"/>
      <c r="AM31" s="997"/>
      <c r="AN31" s="997"/>
      <c r="AO31" s="997"/>
      <c r="AP31" s="997">
        <v>94</v>
      </c>
      <c r="AQ31" s="997"/>
      <c r="AR31" s="997"/>
      <c r="AS31" s="997"/>
      <c r="AT31" s="997"/>
      <c r="AU31" s="997">
        <v>74</v>
      </c>
      <c r="AV31" s="997"/>
      <c r="AW31" s="997"/>
      <c r="AX31" s="997"/>
      <c r="AY31" s="997"/>
      <c r="AZ31" s="1068" t="s">
        <v>549</v>
      </c>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160</v>
      </c>
      <c r="R32" s="1070"/>
      <c r="S32" s="1070"/>
      <c r="T32" s="1070"/>
      <c r="U32" s="1070"/>
      <c r="V32" s="1070">
        <v>135</v>
      </c>
      <c r="W32" s="1070"/>
      <c r="X32" s="1070"/>
      <c r="Y32" s="1070"/>
      <c r="Z32" s="1070"/>
      <c r="AA32" s="1070">
        <v>25</v>
      </c>
      <c r="AB32" s="1070"/>
      <c r="AC32" s="1070"/>
      <c r="AD32" s="1070"/>
      <c r="AE32" s="1071"/>
      <c r="AF32" s="1063">
        <v>25</v>
      </c>
      <c r="AG32" s="1064"/>
      <c r="AH32" s="1064"/>
      <c r="AI32" s="1064"/>
      <c r="AJ32" s="1065"/>
      <c r="AK32" s="1006">
        <v>14</v>
      </c>
      <c r="AL32" s="997"/>
      <c r="AM32" s="997"/>
      <c r="AN32" s="997"/>
      <c r="AO32" s="997"/>
      <c r="AP32" s="997">
        <v>509</v>
      </c>
      <c r="AQ32" s="997"/>
      <c r="AR32" s="997"/>
      <c r="AS32" s="997"/>
      <c r="AT32" s="997"/>
      <c r="AU32" s="997">
        <v>277</v>
      </c>
      <c r="AV32" s="997"/>
      <c r="AW32" s="997"/>
      <c r="AX32" s="997"/>
      <c r="AY32" s="997"/>
      <c r="AZ32" s="1068" t="s">
        <v>548</v>
      </c>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384</v>
      </c>
      <c r="C33" s="1058"/>
      <c r="D33" s="1058"/>
      <c r="E33" s="1058"/>
      <c r="F33" s="1058"/>
      <c r="G33" s="1058"/>
      <c r="H33" s="1058"/>
      <c r="I33" s="1058"/>
      <c r="J33" s="1058"/>
      <c r="K33" s="1058"/>
      <c r="L33" s="1058"/>
      <c r="M33" s="1058"/>
      <c r="N33" s="1058"/>
      <c r="O33" s="1058"/>
      <c r="P33" s="1059"/>
      <c r="Q33" s="1069">
        <v>378</v>
      </c>
      <c r="R33" s="1070"/>
      <c r="S33" s="1070"/>
      <c r="T33" s="1070"/>
      <c r="U33" s="1070"/>
      <c r="V33" s="1070">
        <v>348</v>
      </c>
      <c r="W33" s="1070"/>
      <c r="X33" s="1070"/>
      <c r="Y33" s="1070"/>
      <c r="Z33" s="1070"/>
      <c r="AA33" s="1070">
        <v>30</v>
      </c>
      <c r="AB33" s="1070"/>
      <c r="AC33" s="1070"/>
      <c r="AD33" s="1070"/>
      <c r="AE33" s="1071"/>
      <c r="AF33" s="1063">
        <v>30</v>
      </c>
      <c r="AG33" s="1064"/>
      <c r="AH33" s="1064"/>
      <c r="AI33" s="1064"/>
      <c r="AJ33" s="1065"/>
      <c r="AK33" s="1006">
        <v>240</v>
      </c>
      <c r="AL33" s="997"/>
      <c r="AM33" s="997"/>
      <c r="AN33" s="997"/>
      <c r="AO33" s="997"/>
      <c r="AP33" s="997">
        <v>3439</v>
      </c>
      <c r="AQ33" s="997"/>
      <c r="AR33" s="997"/>
      <c r="AS33" s="997"/>
      <c r="AT33" s="997"/>
      <c r="AU33" s="997">
        <v>2779</v>
      </c>
      <c r="AV33" s="997"/>
      <c r="AW33" s="997"/>
      <c r="AX33" s="997"/>
      <c r="AY33" s="997"/>
      <c r="AZ33" s="1068" t="s">
        <v>548</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385</v>
      </c>
      <c r="C34" s="1058"/>
      <c r="D34" s="1058"/>
      <c r="E34" s="1058"/>
      <c r="F34" s="1058"/>
      <c r="G34" s="1058"/>
      <c r="H34" s="1058"/>
      <c r="I34" s="1058"/>
      <c r="J34" s="1058"/>
      <c r="K34" s="1058"/>
      <c r="L34" s="1058"/>
      <c r="M34" s="1058"/>
      <c r="N34" s="1058"/>
      <c r="O34" s="1058"/>
      <c r="P34" s="1059"/>
      <c r="Q34" s="1069">
        <v>296</v>
      </c>
      <c r="R34" s="1070"/>
      <c r="S34" s="1070"/>
      <c r="T34" s="1070"/>
      <c r="U34" s="1070"/>
      <c r="V34" s="1070">
        <v>280</v>
      </c>
      <c r="W34" s="1070"/>
      <c r="X34" s="1070"/>
      <c r="Y34" s="1070"/>
      <c r="Z34" s="1070"/>
      <c r="AA34" s="1070">
        <v>17</v>
      </c>
      <c r="AB34" s="1070"/>
      <c r="AC34" s="1070"/>
      <c r="AD34" s="1070"/>
      <c r="AE34" s="1071"/>
      <c r="AF34" s="1063">
        <v>17</v>
      </c>
      <c r="AG34" s="1064"/>
      <c r="AH34" s="1064"/>
      <c r="AI34" s="1064"/>
      <c r="AJ34" s="1065"/>
      <c r="AK34" s="1006">
        <v>238</v>
      </c>
      <c r="AL34" s="997"/>
      <c r="AM34" s="997"/>
      <c r="AN34" s="997"/>
      <c r="AO34" s="997"/>
      <c r="AP34" s="997">
        <v>2474</v>
      </c>
      <c r="AQ34" s="997"/>
      <c r="AR34" s="997"/>
      <c r="AS34" s="997"/>
      <c r="AT34" s="997"/>
      <c r="AU34" s="997">
        <v>2365</v>
      </c>
      <c r="AV34" s="997"/>
      <c r="AW34" s="997"/>
      <c r="AX34" s="997"/>
      <c r="AY34" s="997"/>
      <c r="AZ34" s="1068" t="s">
        <v>549</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303</v>
      </c>
      <c r="AG63" s="985"/>
      <c r="AH63" s="985"/>
      <c r="AI63" s="985"/>
      <c r="AJ63" s="1050"/>
      <c r="AK63" s="1051"/>
      <c r="AL63" s="989"/>
      <c r="AM63" s="989"/>
      <c r="AN63" s="989"/>
      <c r="AO63" s="989"/>
      <c r="AP63" s="985">
        <v>6516</v>
      </c>
      <c r="AQ63" s="985"/>
      <c r="AR63" s="985"/>
      <c r="AS63" s="985"/>
      <c r="AT63" s="985"/>
      <c r="AU63" s="985">
        <v>5495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550</v>
      </c>
      <c r="C68" s="1012"/>
      <c r="D68" s="1012"/>
      <c r="E68" s="1012"/>
      <c r="F68" s="1012"/>
      <c r="G68" s="1012"/>
      <c r="H68" s="1012"/>
      <c r="I68" s="1012"/>
      <c r="J68" s="1012"/>
      <c r="K68" s="1012"/>
      <c r="L68" s="1012"/>
      <c r="M68" s="1012"/>
      <c r="N68" s="1012"/>
      <c r="O68" s="1012"/>
      <c r="P68" s="1013"/>
      <c r="Q68" s="1014">
        <v>401</v>
      </c>
      <c r="R68" s="1008"/>
      <c r="S68" s="1008"/>
      <c r="T68" s="1008"/>
      <c r="U68" s="1008"/>
      <c r="V68" s="1008">
        <v>367</v>
      </c>
      <c r="W68" s="1008"/>
      <c r="X68" s="1008"/>
      <c r="Y68" s="1008"/>
      <c r="Z68" s="1008"/>
      <c r="AA68" s="1008">
        <v>34</v>
      </c>
      <c r="AB68" s="1008"/>
      <c r="AC68" s="1008"/>
      <c r="AD68" s="1008"/>
      <c r="AE68" s="1008"/>
      <c r="AF68" s="1008">
        <v>34</v>
      </c>
      <c r="AG68" s="1008"/>
      <c r="AH68" s="1008"/>
      <c r="AI68" s="1008"/>
      <c r="AJ68" s="1008"/>
      <c r="AK68" s="1008">
        <v>47</v>
      </c>
      <c r="AL68" s="1008"/>
      <c r="AM68" s="1008"/>
      <c r="AN68" s="1008"/>
      <c r="AO68" s="1008"/>
      <c r="AP68" s="1008" t="s">
        <v>549</v>
      </c>
      <c r="AQ68" s="1008"/>
      <c r="AR68" s="1008"/>
      <c r="AS68" s="1008"/>
      <c r="AT68" s="1008"/>
      <c r="AU68" s="1008" t="s">
        <v>549</v>
      </c>
      <c r="AV68" s="1008"/>
      <c r="AW68" s="1008"/>
      <c r="AX68" s="1008"/>
      <c r="AY68" s="1008"/>
      <c r="AZ68" s="1009" t="s">
        <v>562</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3">
        <v>789</v>
      </c>
      <c r="R69" s="997"/>
      <c r="S69" s="997"/>
      <c r="T69" s="997"/>
      <c r="U69" s="997"/>
      <c r="V69" s="997">
        <v>788</v>
      </c>
      <c r="W69" s="997"/>
      <c r="X69" s="997"/>
      <c r="Y69" s="997"/>
      <c r="Z69" s="997"/>
      <c r="AA69" s="997">
        <v>1</v>
      </c>
      <c r="AB69" s="997"/>
      <c r="AC69" s="997"/>
      <c r="AD69" s="997"/>
      <c r="AE69" s="997"/>
      <c r="AF69" s="997">
        <v>1</v>
      </c>
      <c r="AG69" s="997"/>
      <c r="AH69" s="997"/>
      <c r="AI69" s="997"/>
      <c r="AJ69" s="997"/>
      <c r="AK69" s="997">
        <v>72</v>
      </c>
      <c r="AL69" s="997"/>
      <c r="AM69" s="997"/>
      <c r="AN69" s="997"/>
      <c r="AO69" s="997"/>
      <c r="AP69" s="997">
        <v>648</v>
      </c>
      <c r="AQ69" s="997"/>
      <c r="AR69" s="997"/>
      <c r="AS69" s="997"/>
      <c r="AT69" s="997"/>
      <c r="AU69" s="997" t="s">
        <v>566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3">
        <v>3358</v>
      </c>
      <c r="R70" s="997"/>
      <c r="S70" s="997"/>
      <c r="T70" s="997"/>
      <c r="U70" s="997"/>
      <c r="V70" s="997">
        <v>3271</v>
      </c>
      <c r="W70" s="997"/>
      <c r="X70" s="997"/>
      <c r="Y70" s="997"/>
      <c r="Z70" s="997"/>
      <c r="AA70" s="997">
        <v>87</v>
      </c>
      <c r="AB70" s="997"/>
      <c r="AC70" s="997"/>
      <c r="AD70" s="997"/>
      <c r="AE70" s="997"/>
      <c r="AF70" s="997">
        <v>87</v>
      </c>
      <c r="AG70" s="997"/>
      <c r="AH70" s="997"/>
      <c r="AI70" s="997"/>
      <c r="AJ70" s="997"/>
      <c r="AK70" s="997" t="s">
        <v>549</v>
      </c>
      <c r="AL70" s="997"/>
      <c r="AM70" s="997"/>
      <c r="AN70" s="997"/>
      <c r="AO70" s="997"/>
      <c r="AP70" s="997">
        <v>3820</v>
      </c>
      <c r="AQ70" s="997"/>
      <c r="AR70" s="997"/>
      <c r="AS70" s="997"/>
      <c r="AT70" s="997"/>
      <c r="AU70" s="997">
        <v>516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553</v>
      </c>
      <c r="C71" s="1001"/>
      <c r="D71" s="1001"/>
      <c r="E71" s="1001"/>
      <c r="F71" s="1001"/>
      <c r="G71" s="1001"/>
      <c r="H71" s="1001"/>
      <c r="I71" s="1001"/>
      <c r="J71" s="1001"/>
      <c r="K71" s="1001"/>
      <c r="L71" s="1001"/>
      <c r="M71" s="1001"/>
      <c r="N71" s="1001"/>
      <c r="O71" s="1001"/>
      <c r="P71" s="1002"/>
      <c r="Q71" s="1003">
        <v>47</v>
      </c>
      <c r="R71" s="997"/>
      <c r="S71" s="997"/>
      <c r="T71" s="997"/>
      <c r="U71" s="997"/>
      <c r="V71" s="997">
        <v>45</v>
      </c>
      <c r="W71" s="997"/>
      <c r="X71" s="997"/>
      <c r="Y71" s="997"/>
      <c r="Z71" s="997"/>
      <c r="AA71" s="997">
        <v>3</v>
      </c>
      <c r="AB71" s="997"/>
      <c r="AC71" s="997"/>
      <c r="AD71" s="997"/>
      <c r="AE71" s="997"/>
      <c r="AF71" s="997">
        <v>3</v>
      </c>
      <c r="AG71" s="997"/>
      <c r="AH71" s="997"/>
      <c r="AI71" s="997"/>
      <c r="AJ71" s="997"/>
      <c r="AK71" s="997" t="s">
        <v>549</v>
      </c>
      <c r="AL71" s="997"/>
      <c r="AM71" s="997"/>
      <c r="AN71" s="997"/>
      <c r="AO71" s="997"/>
      <c r="AP71" s="997" t="s">
        <v>548</v>
      </c>
      <c r="AQ71" s="997"/>
      <c r="AR71" s="997"/>
      <c r="AS71" s="997"/>
      <c r="AT71" s="997"/>
      <c r="AU71" s="997" t="s">
        <v>549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554</v>
      </c>
      <c r="C72" s="1001"/>
      <c r="D72" s="1001"/>
      <c r="E72" s="1001"/>
      <c r="F72" s="1001"/>
      <c r="G72" s="1001"/>
      <c r="H72" s="1001"/>
      <c r="I72" s="1001"/>
      <c r="J72" s="1001"/>
      <c r="K72" s="1001"/>
      <c r="L72" s="1001"/>
      <c r="M72" s="1001"/>
      <c r="N72" s="1001"/>
      <c r="O72" s="1001"/>
      <c r="P72" s="1002"/>
      <c r="Q72" s="1003">
        <v>387</v>
      </c>
      <c r="R72" s="997"/>
      <c r="S72" s="997"/>
      <c r="T72" s="997"/>
      <c r="U72" s="997"/>
      <c r="V72" s="997">
        <v>328</v>
      </c>
      <c r="W72" s="997"/>
      <c r="X72" s="997"/>
      <c r="Y72" s="997"/>
      <c r="Z72" s="997"/>
      <c r="AA72" s="997">
        <v>58</v>
      </c>
      <c r="AB72" s="997"/>
      <c r="AC72" s="997"/>
      <c r="AD72" s="997"/>
      <c r="AE72" s="997"/>
      <c r="AF72" s="997">
        <v>58</v>
      </c>
      <c r="AG72" s="997"/>
      <c r="AH72" s="997"/>
      <c r="AI72" s="997"/>
      <c r="AJ72" s="997"/>
      <c r="AK72" s="997">
        <v>85</v>
      </c>
      <c r="AL72" s="997"/>
      <c r="AM72" s="997"/>
      <c r="AN72" s="997"/>
      <c r="AO72" s="997"/>
      <c r="AP72" s="997" t="s">
        <v>549</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3">
        <v>6012</v>
      </c>
      <c r="R73" s="997"/>
      <c r="S73" s="997"/>
      <c r="T73" s="997"/>
      <c r="U73" s="997"/>
      <c r="V73" s="997">
        <v>5999</v>
      </c>
      <c r="W73" s="997"/>
      <c r="X73" s="997"/>
      <c r="Y73" s="997"/>
      <c r="Z73" s="997"/>
      <c r="AA73" s="997">
        <v>13</v>
      </c>
      <c r="AB73" s="997"/>
      <c r="AC73" s="997"/>
      <c r="AD73" s="997"/>
      <c r="AE73" s="997"/>
      <c r="AF73" s="997">
        <v>13</v>
      </c>
      <c r="AG73" s="997"/>
      <c r="AH73" s="997"/>
      <c r="AI73" s="997"/>
      <c r="AJ73" s="997"/>
      <c r="AK73" s="997">
        <v>38</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556</v>
      </c>
      <c r="C74" s="1001"/>
      <c r="D74" s="1001"/>
      <c r="E74" s="1001"/>
      <c r="F74" s="1001"/>
      <c r="G74" s="1001"/>
      <c r="H74" s="1001"/>
      <c r="I74" s="1001"/>
      <c r="J74" s="1001"/>
      <c r="K74" s="1001"/>
      <c r="L74" s="1001"/>
      <c r="M74" s="1001"/>
      <c r="N74" s="1001"/>
      <c r="O74" s="1001"/>
      <c r="P74" s="1002"/>
      <c r="Q74" s="1003">
        <v>1691</v>
      </c>
      <c r="R74" s="997"/>
      <c r="S74" s="997"/>
      <c r="T74" s="997"/>
      <c r="U74" s="997"/>
      <c r="V74" s="997">
        <v>1663</v>
      </c>
      <c r="W74" s="997"/>
      <c r="X74" s="997"/>
      <c r="Y74" s="997"/>
      <c r="Z74" s="997"/>
      <c r="AA74" s="997">
        <v>28</v>
      </c>
      <c r="AB74" s="997"/>
      <c r="AC74" s="997"/>
      <c r="AD74" s="997"/>
      <c r="AE74" s="997"/>
      <c r="AF74" s="997">
        <v>28</v>
      </c>
      <c r="AG74" s="997"/>
      <c r="AH74" s="997"/>
      <c r="AI74" s="997"/>
      <c r="AJ74" s="997"/>
      <c r="AK74" s="997" t="s">
        <v>549</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557</v>
      </c>
      <c r="C75" s="1001"/>
      <c r="D75" s="1001"/>
      <c r="E75" s="1001"/>
      <c r="F75" s="1001"/>
      <c r="G75" s="1001"/>
      <c r="H75" s="1001"/>
      <c r="I75" s="1001"/>
      <c r="J75" s="1001"/>
      <c r="K75" s="1001"/>
      <c r="L75" s="1001"/>
      <c r="M75" s="1001"/>
      <c r="N75" s="1001"/>
      <c r="O75" s="1001"/>
      <c r="P75" s="1002"/>
      <c r="Q75" s="1004">
        <v>12</v>
      </c>
      <c r="R75" s="1005"/>
      <c r="S75" s="1005"/>
      <c r="T75" s="1005"/>
      <c r="U75" s="1006"/>
      <c r="V75" s="1007">
        <v>12</v>
      </c>
      <c r="W75" s="1005"/>
      <c r="X75" s="1005"/>
      <c r="Y75" s="1005"/>
      <c r="Z75" s="1006"/>
      <c r="AA75" s="1007">
        <v>1</v>
      </c>
      <c r="AB75" s="1005"/>
      <c r="AC75" s="1005"/>
      <c r="AD75" s="1005"/>
      <c r="AE75" s="1006"/>
      <c r="AF75" s="1007">
        <v>1</v>
      </c>
      <c r="AG75" s="1005"/>
      <c r="AH75" s="1005"/>
      <c r="AI75" s="1005"/>
      <c r="AJ75" s="1006"/>
      <c r="AK75" s="1007" t="s">
        <v>549</v>
      </c>
      <c r="AL75" s="1005"/>
      <c r="AM75" s="1005"/>
      <c r="AN75" s="1005"/>
      <c r="AO75" s="1006"/>
      <c r="AP75" s="1007" t="s">
        <v>549</v>
      </c>
      <c r="AQ75" s="1005"/>
      <c r="AR75" s="1005"/>
      <c r="AS75" s="1005"/>
      <c r="AT75" s="1006"/>
      <c r="AU75" s="1007" t="s">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558</v>
      </c>
      <c r="C76" s="1001"/>
      <c r="D76" s="1001"/>
      <c r="E76" s="1001"/>
      <c r="F76" s="1001"/>
      <c r="G76" s="1001"/>
      <c r="H76" s="1001"/>
      <c r="I76" s="1001"/>
      <c r="J76" s="1001"/>
      <c r="K76" s="1001"/>
      <c r="L76" s="1001"/>
      <c r="M76" s="1001"/>
      <c r="N76" s="1001"/>
      <c r="O76" s="1001"/>
      <c r="P76" s="1002"/>
      <c r="Q76" s="1004">
        <v>11</v>
      </c>
      <c r="R76" s="1005"/>
      <c r="S76" s="1005"/>
      <c r="T76" s="1005"/>
      <c r="U76" s="1006"/>
      <c r="V76" s="1007">
        <v>9</v>
      </c>
      <c r="W76" s="1005"/>
      <c r="X76" s="1005"/>
      <c r="Y76" s="1005"/>
      <c r="Z76" s="1006"/>
      <c r="AA76" s="1007">
        <v>3</v>
      </c>
      <c r="AB76" s="1005"/>
      <c r="AC76" s="1005"/>
      <c r="AD76" s="1005"/>
      <c r="AE76" s="1006"/>
      <c r="AF76" s="1007">
        <v>3</v>
      </c>
      <c r="AG76" s="1005"/>
      <c r="AH76" s="1005"/>
      <c r="AI76" s="1005"/>
      <c r="AJ76" s="1006"/>
      <c r="AK76" s="1007" t="s">
        <v>548</v>
      </c>
      <c r="AL76" s="1005"/>
      <c r="AM76" s="1005"/>
      <c r="AN76" s="1005"/>
      <c r="AO76" s="1006"/>
      <c r="AP76" s="1007" t="s">
        <v>548</v>
      </c>
      <c r="AQ76" s="1005"/>
      <c r="AR76" s="1005"/>
      <c r="AS76" s="1005"/>
      <c r="AT76" s="1006"/>
      <c r="AU76" s="1007" t="s">
        <v>548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559</v>
      </c>
      <c r="C77" s="1001"/>
      <c r="D77" s="1001"/>
      <c r="E77" s="1001"/>
      <c r="F77" s="1001"/>
      <c r="G77" s="1001"/>
      <c r="H77" s="1001"/>
      <c r="I77" s="1001"/>
      <c r="J77" s="1001"/>
      <c r="K77" s="1001"/>
      <c r="L77" s="1001"/>
      <c r="M77" s="1001"/>
      <c r="N77" s="1001"/>
      <c r="O77" s="1001"/>
      <c r="P77" s="1002"/>
      <c r="Q77" s="1004">
        <v>1265</v>
      </c>
      <c r="R77" s="1005"/>
      <c r="S77" s="1005"/>
      <c r="T77" s="1005"/>
      <c r="U77" s="1006"/>
      <c r="V77" s="1007">
        <v>1243</v>
      </c>
      <c r="W77" s="1005"/>
      <c r="X77" s="1005"/>
      <c r="Y77" s="1005"/>
      <c r="Z77" s="1006"/>
      <c r="AA77" s="1007">
        <v>22</v>
      </c>
      <c r="AB77" s="1005"/>
      <c r="AC77" s="1005"/>
      <c r="AD77" s="1005"/>
      <c r="AE77" s="1006"/>
      <c r="AF77" s="1007">
        <v>22</v>
      </c>
      <c r="AG77" s="1005"/>
      <c r="AH77" s="1005"/>
      <c r="AI77" s="1005"/>
      <c r="AJ77" s="1006"/>
      <c r="AK77" s="1007">
        <v>648</v>
      </c>
      <c r="AL77" s="1005"/>
      <c r="AM77" s="1005"/>
      <c r="AN77" s="1005"/>
      <c r="AO77" s="1006"/>
      <c r="AP77" s="1007" t="s">
        <v>549</v>
      </c>
      <c r="AQ77" s="1005"/>
      <c r="AR77" s="1005"/>
      <c r="AS77" s="1005"/>
      <c r="AT77" s="1006"/>
      <c r="AU77" s="1007" t="s">
        <v>549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560</v>
      </c>
      <c r="C78" s="1001"/>
      <c r="D78" s="1001"/>
      <c r="E78" s="1001"/>
      <c r="F78" s="1001"/>
      <c r="G78" s="1001"/>
      <c r="H78" s="1001"/>
      <c r="I78" s="1001"/>
      <c r="J78" s="1001"/>
      <c r="K78" s="1001"/>
      <c r="L78" s="1001"/>
      <c r="M78" s="1001"/>
      <c r="N78" s="1001"/>
      <c r="O78" s="1001"/>
      <c r="P78" s="1002"/>
      <c r="Q78" s="1003">
        <v>1263</v>
      </c>
      <c r="R78" s="997"/>
      <c r="S78" s="997"/>
      <c r="T78" s="997"/>
      <c r="U78" s="997"/>
      <c r="V78" s="997">
        <v>1213</v>
      </c>
      <c r="W78" s="997"/>
      <c r="X78" s="997"/>
      <c r="Y78" s="997"/>
      <c r="Z78" s="997"/>
      <c r="AA78" s="997">
        <v>51</v>
      </c>
      <c r="AB78" s="997"/>
      <c r="AC78" s="997"/>
      <c r="AD78" s="997"/>
      <c r="AE78" s="997"/>
      <c r="AF78" s="997">
        <v>51</v>
      </c>
      <c r="AG78" s="997"/>
      <c r="AH78" s="997"/>
      <c r="AI78" s="997"/>
      <c r="AJ78" s="997"/>
      <c r="AK78" s="997">
        <v>5</v>
      </c>
      <c r="AL78" s="997"/>
      <c r="AM78" s="997"/>
      <c r="AN78" s="997"/>
      <c r="AO78" s="997"/>
      <c r="AP78" s="997" t="s">
        <v>549</v>
      </c>
      <c r="AQ78" s="997"/>
      <c r="AR78" s="997"/>
      <c r="AS78" s="997"/>
      <c r="AT78" s="997"/>
      <c r="AU78" s="997" t="s">
        <v>549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561</v>
      </c>
      <c r="C79" s="1001"/>
      <c r="D79" s="1001"/>
      <c r="E79" s="1001"/>
      <c r="F79" s="1001"/>
      <c r="G79" s="1001"/>
      <c r="H79" s="1001"/>
      <c r="I79" s="1001"/>
      <c r="J79" s="1001"/>
      <c r="K79" s="1001"/>
      <c r="L79" s="1001"/>
      <c r="M79" s="1001"/>
      <c r="N79" s="1001"/>
      <c r="O79" s="1001"/>
      <c r="P79" s="1002"/>
      <c r="Q79" s="1003">
        <v>266312</v>
      </c>
      <c r="R79" s="997"/>
      <c r="S79" s="997"/>
      <c r="T79" s="997"/>
      <c r="U79" s="997"/>
      <c r="V79" s="997">
        <v>260614</v>
      </c>
      <c r="W79" s="997"/>
      <c r="X79" s="997"/>
      <c r="Y79" s="997"/>
      <c r="Z79" s="997"/>
      <c r="AA79" s="997">
        <v>5698</v>
      </c>
      <c r="AB79" s="997"/>
      <c r="AC79" s="997"/>
      <c r="AD79" s="997"/>
      <c r="AE79" s="997"/>
      <c r="AF79" s="997">
        <v>5698</v>
      </c>
      <c r="AG79" s="997"/>
      <c r="AH79" s="997"/>
      <c r="AI79" s="997"/>
      <c r="AJ79" s="997"/>
      <c r="AK79" s="997">
        <v>1862</v>
      </c>
      <c r="AL79" s="997"/>
      <c r="AM79" s="997"/>
      <c r="AN79" s="997"/>
      <c r="AO79" s="997"/>
      <c r="AP79" s="997" t="s">
        <v>549</v>
      </c>
      <c r="AQ79" s="997"/>
      <c r="AR79" s="997"/>
      <c r="AS79" s="997"/>
      <c r="AT79" s="997"/>
      <c r="AU79" s="997" t="s">
        <v>549</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5999</v>
      </c>
      <c r="AG88" s="985"/>
      <c r="AH88" s="985"/>
      <c r="AI88" s="985"/>
      <c r="AJ88" s="985"/>
      <c r="AK88" s="989"/>
      <c r="AL88" s="989"/>
      <c r="AM88" s="989"/>
      <c r="AN88" s="989"/>
      <c r="AO88" s="989"/>
      <c r="AP88" s="985">
        <v>4468</v>
      </c>
      <c r="AQ88" s="985"/>
      <c r="AR88" s="985"/>
      <c r="AS88" s="985"/>
      <c r="AT88" s="985"/>
      <c r="AU88" s="985">
        <v>516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123</v>
      </c>
      <c r="CS102" s="977"/>
      <c r="CT102" s="977"/>
      <c r="CU102" s="977"/>
      <c r="CV102" s="978"/>
      <c r="CW102" s="976">
        <v>6</v>
      </c>
      <c r="CX102" s="977"/>
      <c r="CY102" s="977"/>
      <c r="CZ102" s="977"/>
      <c r="DA102" s="978"/>
      <c r="DB102" s="976">
        <v>201</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505909</v>
      </c>
      <c r="AB110" s="903"/>
      <c r="AC110" s="903"/>
      <c r="AD110" s="903"/>
      <c r="AE110" s="904"/>
      <c r="AF110" s="905">
        <v>512242</v>
      </c>
      <c r="AG110" s="903"/>
      <c r="AH110" s="903"/>
      <c r="AI110" s="903"/>
      <c r="AJ110" s="904"/>
      <c r="AK110" s="905">
        <v>524265</v>
      </c>
      <c r="AL110" s="903"/>
      <c r="AM110" s="903"/>
      <c r="AN110" s="903"/>
      <c r="AO110" s="904"/>
      <c r="AP110" s="906">
        <v>13.6</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5340636</v>
      </c>
      <c r="BR110" s="830"/>
      <c r="BS110" s="830"/>
      <c r="BT110" s="830"/>
      <c r="BU110" s="830"/>
      <c r="BV110" s="830">
        <v>5583924</v>
      </c>
      <c r="BW110" s="830"/>
      <c r="BX110" s="830"/>
      <c r="BY110" s="830"/>
      <c r="BZ110" s="830"/>
      <c r="CA110" s="830">
        <v>5976646</v>
      </c>
      <c r="CB110" s="830"/>
      <c r="CC110" s="830"/>
      <c r="CD110" s="830"/>
      <c r="CE110" s="830"/>
      <c r="CF110" s="891">
        <v>154.6</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728210</v>
      </c>
      <c r="BR111" s="801"/>
      <c r="BS111" s="801"/>
      <c r="BT111" s="801"/>
      <c r="BU111" s="801"/>
      <c r="BV111" s="801">
        <v>651984</v>
      </c>
      <c r="BW111" s="801"/>
      <c r="BX111" s="801"/>
      <c r="BY111" s="801"/>
      <c r="BZ111" s="801"/>
      <c r="CA111" s="801">
        <v>587035</v>
      </c>
      <c r="CB111" s="801"/>
      <c r="CC111" s="801"/>
      <c r="CD111" s="801"/>
      <c r="CE111" s="801"/>
      <c r="CF111" s="878">
        <v>15.2</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6355935</v>
      </c>
      <c r="BR112" s="801"/>
      <c r="BS112" s="801"/>
      <c r="BT112" s="801"/>
      <c r="BU112" s="801"/>
      <c r="BV112" s="801">
        <v>5942230</v>
      </c>
      <c r="BW112" s="801"/>
      <c r="BX112" s="801"/>
      <c r="BY112" s="801"/>
      <c r="BZ112" s="801"/>
      <c r="CA112" s="801">
        <v>5494260</v>
      </c>
      <c r="CB112" s="801"/>
      <c r="CC112" s="801"/>
      <c r="CD112" s="801"/>
      <c r="CE112" s="801"/>
      <c r="CF112" s="878">
        <v>142.19999999999999</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653682</v>
      </c>
      <c r="DH112" s="801"/>
      <c r="DI112" s="801"/>
      <c r="DJ112" s="801"/>
      <c r="DK112" s="801"/>
      <c r="DL112" s="801">
        <v>607670</v>
      </c>
      <c r="DM112" s="801"/>
      <c r="DN112" s="801"/>
      <c r="DO112" s="801"/>
      <c r="DP112" s="801"/>
      <c r="DQ112" s="801">
        <v>559357</v>
      </c>
      <c r="DR112" s="801"/>
      <c r="DS112" s="801"/>
      <c r="DT112" s="801"/>
      <c r="DU112" s="801"/>
      <c r="DV112" s="853">
        <v>14.5</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444418</v>
      </c>
      <c r="AB113" s="939"/>
      <c r="AC113" s="939"/>
      <c r="AD113" s="939"/>
      <c r="AE113" s="940"/>
      <c r="AF113" s="941">
        <v>430229</v>
      </c>
      <c r="AG113" s="939"/>
      <c r="AH113" s="939"/>
      <c r="AI113" s="939"/>
      <c r="AJ113" s="940"/>
      <c r="AK113" s="941">
        <v>450976</v>
      </c>
      <c r="AL113" s="939"/>
      <c r="AM113" s="939"/>
      <c r="AN113" s="939"/>
      <c r="AO113" s="940"/>
      <c r="AP113" s="942">
        <v>11.7</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134859</v>
      </c>
      <c r="BR113" s="801"/>
      <c r="BS113" s="801"/>
      <c r="BT113" s="801"/>
      <c r="BU113" s="801"/>
      <c r="BV113" s="801">
        <v>256774</v>
      </c>
      <c r="BW113" s="801"/>
      <c r="BX113" s="801"/>
      <c r="BY113" s="801"/>
      <c r="BZ113" s="801"/>
      <c r="CA113" s="801">
        <v>516168</v>
      </c>
      <c r="CB113" s="801"/>
      <c r="CC113" s="801"/>
      <c r="CD113" s="801"/>
      <c r="CE113" s="801"/>
      <c r="CF113" s="878">
        <v>13.4</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58374</v>
      </c>
      <c r="AB114" s="814"/>
      <c r="AC114" s="814"/>
      <c r="AD114" s="814"/>
      <c r="AE114" s="815"/>
      <c r="AF114" s="816">
        <v>39378</v>
      </c>
      <c r="AG114" s="814"/>
      <c r="AH114" s="814"/>
      <c r="AI114" s="814"/>
      <c r="AJ114" s="815"/>
      <c r="AK114" s="816">
        <v>20165</v>
      </c>
      <c r="AL114" s="814"/>
      <c r="AM114" s="814"/>
      <c r="AN114" s="814"/>
      <c r="AO114" s="815"/>
      <c r="AP114" s="784">
        <v>0.5</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637244</v>
      </c>
      <c r="BR114" s="801"/>
      <c r="BS114" s="801"/>
      <c r="BT114" s="801"/>
      <c r="BU114" s="801"/>
      <c r="BV114" s="801">
        <v>845394</v>
      </c>
      <c r="BW114" s="801"/>
      <c r="BX114" s="801"/>
      <c r="BY114" s="801"/>
      <c r="BZ114" s="801"/>
      <c r="CA114" s="801">
        <v>930451</v>
      </c>
      <c r="CB114" s="801"/>
      <c r="CC114" s="801"/>
      <c r="CD114" s="801"/>
      <c r="CE114" s="801"/>
      <c r="CF114" s="878">
        <v>24.1</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104269</v>
      </c>
      <c r="AB115" s="939"/>
      <c r="AC115" s="939"/>
      <c r="AD115" s="939"/>
      <c r="AE115" s="940"/>
      <c r="AF115" s="941">
        <v>103968</v>
      </c>
      <c r="AG115" s="939"/>
      <c r="AH115" s="939"/>
      <c r="AI115" s="939"/>
      <c r="AJ115" s="940"/>
      <c r="AK115" s="941">
        <v>105192</v>
      </c>
      <c r="AL115" s="939"/>
      <c r="AM115" s="939"/>
      <c r="AN115" s="939"/>
      <c r="AO115" s="940"/>
      <c r="AP115" s="942">
        <v>2.7</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40802</v>
      </c>
      <c r="DH116" s="814"/>
      <c r="DI116" s="814"/>
      <c r="DJ116" s="814"/>
      <c r="DK116" s="815"/>
      <c r="DL116" s="816">
        <v>26034</v>
      </c>
      <c r="DM116" s="814"/>
      <c r="DN116" s="814"/>
      <c r="DO116" s="814"/>
      <c r="DP116" s="815"/>
      <c r="DQ116" s="816">
        <v>19418</v>
      </c>
      <c r="DR116" s="814"/>
      <c r="DS116" s="814"/>
      <c r="DT116" s="814"/>
      <c r="DU116" s="815"/>
      <c r="DV116" s="784">
        <v>0.5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1112970</v>
      </c>
      <c r="AB117" s="925"/>
      <c r="AC117" s="925"/>
      <c r="AD117" s="925"/>
      <c r="AE117" s="926"/>
      <c r="AF117" s="928">
        <v>1085817</v>
      </c>
      <c r="AG117" s="925"/>
      <c r="AH117" s="925"/>
      <c r="AI117" s="925"/>
      <c r="AJ117" s="926"/>
      <c r="AK117" s="928">
        <v>1100598</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437</v>
      </c>
      <c r="BP118" s="868"/>
      <c r="BQ118" s="887">
        <v>13196884</v>
      </c>
      <c r="BR118" s="888"/>
      <c r="BS118" s="888"/>
      <c r="BT118" s="888"/>
      <c r="BU118" s="888"/>
      <c r="BV118" s="888">
        <v>13280306</v>
      </c>
      <c r="BW118" s="888"/>
      <c r="BX118" s="888"/>
      <c r="BY118" s="888"/>
      <c r="BZ118" s="888"/>
      <c r="CA118" s="888">
        <v>13504560</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2274728</v>
      </c>
      <c r="BR119" s="830"/>
      <c r="BS119" s="830"/>
      <c r="BT119" s="830"/>
      <c r="BU119" s="830"/>
      <c r="BV119" s="830">
        <v>2066106</v>
      </c>
      <c r="BW119" s="830"/>
      <c r="BX119" s="830"/>
      <c r="BY119" s="830"/>
      <c r="BZ119" s="830"/>
      <c r="CA119" s="830">
        <v>2021579</v>
      </c>
      <c r="CB119" s="830"/>
      <c r="CC119" s="830"/>
      <c r="CD119" s="830"/>
      <c r="CE119" s="830"/>
      <c r="CF119" s="891">
        <v>52.3</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33726</v>
      </c>
      <c r="DH119" s="747"/>
      <c r="DI119" s="747"/>
      <c r="DJ119" s="747"/>
      <c r="DK119" s="748"/>
      <c r="DL119" s="749">
        <v>18280</v>
      </c>
      <c r="DM119" s="747"/>
      <c r="DN119" s="747"/>
      <c r="DO119" s="747"/>
      <c r="DP119" s="748"/>
      <c r="DQ119" s="749">
        <v>8260</v>
      </c>
      <c r="DR119" s="747"/>
      <c r="DS119" s="747"/>
      <c r="DT119" s="747"/>
      <c r="DU119" s="748"/>
      <c r="DV119" s="837">
        <v>0.2</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154696</v>
      </c>
      <c r="BR120" s="801"/>
      <c r="BS120" s="801"/>
      <c r="BT120" s="801"/>
      <c r="BU120" s="801"/>
      <c r="BV120" s="801">
        <v>240189</v>
      </c>
      <c r="BW120" s="801"/>
      <c r="BX120" s="801"/>
      <c r="BY120" s="801"/>
      <c r="BZ120" s="801"/>
      <c r="CA120" s="801">
        <v>270886</v>
      </c>
      <c r="CB120" s="801"/>
      <c r="CC120" s="801"/>
      <c r="CD120" s="801"/>
      <c r="CE120" s="801"/>
      <c r="CF120" s="878">
        <v>7</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3232985</v>
      </c>
      <c r="DH120" s="830"/>
      <c r="DI120" s="830"/>
      <c r="DJ120" s="830"/>
      <c r="DK120" s="830"/>
      <c r="DL120" s="830">
        <v>2983511</v>
      </c>
      <c r="DM120" s="830"/>
      <c r="DN120" s="830"/>
      <c r="DO120" s="830"/>
      <c r="DP120" s="830"/>
      <c r="DQ120" s="830">
        <v>2778777</v>
      </c>
      <c r="DR120" s="830"/>
      <c r="DS120" s="830"/>
      <c r="DT120" s="830"/>
      <c r="DU120" s="830"/>
      <c r="DV120" s="831">
        <v>71.900000000000006</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8341047</v>
      </c>
      <c r="BR121" s="888"/>
      <c r="BS121" s="888"/>
      <c r="BT121" s="888"/>
      <c r="BU121" s="888"/>
      <c r="BV121" s="888">
        <v>8136780</v>
      </c>
      <c r="BW121" s="888"/>
      <c r="BX121" s="888"/>
      <c r="BY121" s="888"/>
      <c r="BZ121" s="888"/>
      <c r="CA121" s="888">
        <v>8368044</v>
      </c>
      <c r="CB121" s="888"/>
      <c r="CC121" s="888"/>
      <c r="CD121" s="888"/>
      <c r="CE121" s="888"/>
      <c r="CF121" s="889">
        <v>216.5</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2763110</v>
      </c>
      <c r="DH121" s="801"/>
      <c r="DI121" s="801"/>
      <c r="DJ121" s="801"/>
      <c r="DK121" s="801"/>
      <c r="DL121" s="801">
        <v>2607672</v>
      </c>
      <c r="DM121" s="801"/>
      <c r="DN121" s="801"/>
      <c r="DO121" s="801"/>
      <c r="DP121" s="801"/>
      <c r="DQ121" s="801">
        <v>2364732</v>
      </c>
      <c r="DR121" s="801"/>
      <c r="DS121" s="801"/>
      <c r="DT121" s="801"/>
      <c r="DU121" s="801"/>
      <c r="DV121" s="853">
        <v>61.2</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448</v>
      </c>
      <c r="BP122" s="868"/>
      <c r="BQ122" s="869">
        <v>10770471</v>
      </c>
      <c r="BR122" s="870"/>
      <c r="BS122" s="870"/>
      <c r="BT122" s="870"/>
      <c r="BU122" s="870"/>
      <c r="BV122" s="870">
        <v>10443075</v>
      </c>
      <c r="BW122" s="870"/>
      <c r="BX122" s="870"/>
      <c r="BY122" s="870"/>
      <c r="BZ122" s="870"/>
      <c r="CA122" s="870">
        <v>10660509</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278786</v>
      </c>
      <c r="DH122" s="801"/>
      <c r="DI122" s="801"/>
      <c r="DJ122" s="801"/>
      <c r="DK122" s="801"/>
      <c r="DL122" s="801">
        <v>274092</v>
      </c>
      <c r="DM122" s="801"/>
      <c r="DN122" s="801"/>
      <c r="DO122" s="801"/>
      <c r="DP122" s="801"/>
      <c r="DQ122" s="801">
        <v>277145</v>
      </c>
      <c r="DR122" s="801"/>
      <c r="DS122" s="801"/>
      <c r="DT122" s="801"/>
      <c r="DU122" s="801"/>
      <c r="DV122" s="853">
        <v>7.2</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v>
      </c>
      <c r="BR123" s="862"/>
      <c r="BS123" s="862"/>
      <c r="BT123" s="862"/>
      <c r="BU123" s="862"/>
      <c r="BV123" s="862">
        <v>78</v>
      </c>
      <c r="BW123" s="862"/>
      <c r="BX123" s="862"/>
      <c r="BY123" s="862"/>
      <c r="BZ123" s="862"/>
      <c r="CA123" s="862">
        <v>73.5</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v>81054</v>
      </c>
      <c r="DH123" s="814"/>
      <c r="DI123" s="814"/>
      <c r="DJ123" s="814"/>
      <c r="DK123" s="815"/>
      <c r="DL123" s="816">
        <v>76955</v>
      </c>
      <c r="DM123" s="814"/>
      <c r="DN123" s="814"/>
      <c r="DO123" s="814"/>
      <c r="DP123" s="815"/>
      <c r="DQ123" s="816">
        <v>73606</v>
      </c>
      <c r="DR123" s="814"/>
      <c r="DS123" s="814"/>
      <c r="DT123" s="814"/>
      <c r="DU123" s="815"/>
      <c r="DV123" s="784">
        <v>1.9</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94941</v>
      </c>
      <c r="AB126" s="814"/>
      <c r="AC126" s="814"/>
      <c r="AD126" s="814"/>
      <c r="AE126" s="815"/>
      <c r="AF126" s="816">
        <v>94753</v>
      </c>
      <c r="AG126" s="814"/>
      <c r="AH126" s="814"/>
      <c r="AI126" s="814"/>
      <c r="AJ126" s="815"/>
      <c r="AK126" s="816">
        <v>94564</v>
      </c>
      <c r="AL126" s="814"/>
      <c r="AM126" s="814"/>
      <c r="AN126" s="814"/>
      <c r="AO126" s="815"/>
      <c r="AP126" s="784">
        <v>2.4</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9328</v>
      </c>
      <c r="AB127" s="814"/>
      <c r="AC127" s="814"/>
      <c r="AD127" s="814"/>
      <c r="AE127" s="815"/>
      <c r="AF127" s="816">
        <v>9215</v>
      </c>
      <c r="AG127" s="814"/>
      <c r="AH127" s="814"/>
      <c r="AI127" s="814"/>
      <c r="AJ127" s="815"/>
      <c r="AK127" s="816">
        <v>10628</v>
      </c>
      <c r="AL127" s="814"/>
      <c r="AM127" s="814"/>
      <c r="AN127" s="814"/>
      <c r="AO127" s="815"/>
      <c r="AP127" s="784">
        <v>0.3</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46680</v>
      </c>
      <c r="AB128" s="754"/>
      <c r="AC128" s="754"/>
      <c r="AD128" s="754"/>
      <c r="AE128" s="755"/>
      <c r="AF128" s="756">
        <v>46535</v>
      </c>
      <c r="AG128" s="754"/>
      <c r="AH128" s="754"/>
      <c r="AI128" s="754"/>
      <c r="AJ128" s="755"/>
      <c r="AK128" s="756">
        <v>46720</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4433821</v>
      </c>
      <c r="AB129" s="814"/>
      <c r="AC129" s="814"/>
      <c r="AD129" s="814"/>
      <c r="AE129" s="815"/>
      <c r="AF129" s="816">
        <v>4342386</v>
      </c>
      <c r="AG129" s="814"/>
      <c r="AH129" s="814"/>
      <c r="AI129" s="814"/>
      <c r="AJ129" s="815"/>
      <c r="AK129" s="816">
        <v>4590797</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704216</v>
      </c>
      <c r="AB130" s="814"/>
      <c r="AC130" s="814"/>
      <c r="AD130" s="814"/>
      <c r="AE130" s="815"/>
      <c r="AF130" s="816">
        <v>709893</v>
      </c>
      <c r="AG130" s="814"/>
      <c r="AH130" s="814"/>
      <c r="AI130" s="814"/>
      <c r="AJ130" s="815"/>
      <c r="AK130" s="816">
        <v>726012</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73.5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3729605</v>
      </c>
      <c r="AB131" s="747"/>
      <c r="AC131" s="747"/>
      <c r="AD131" s="747"/>
      <c r="AE131" s="748"/>
      <c r="AF131" s="749">
        <v>3632493</v>
      </c>
      <c r="AG131" s="747"/>
      <c r="AH131" s="747"/>
      <c r="AI131" s="747"/>
      <c r="AJ131" s="748"/>
      <c r="AK131" s="749">
        <v>3864785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9.7081058179999999</v>
      </c>
      <c r="AB132" s="770"/>
      <c r="AC132" s="770"/>
      <c r="AD132" s="770"/>
      <c r="AE132" s="771"/>
      <c r="AF132" s="772">
        <v>9.0678495459999997</v>
      </c>
      <c r="AG132" s="770"/>
      <c r="AH132" s="770"/>
      <c r="AI132" s="770"/>
      <c r="AJ132" s="771"/>
      <c r="AK132" s="772">
        <v>8.4834214580000005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9.8000000000000007</v>
      </c>
      <c r="AB133" s="779"/>
      <c r="AC133" s="779"/>
      <c r="AD133" s="779"/>
      <c r="AE133" s="780"/>
      <c r="AF133" s="778">
        <v>9.5</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40" zoomScaleNormal="85" zoomScaleSheetLayoutView="55" workbookViewId="0">
      <selection activeCell="R31" sqref="R3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9" t="s">
        <v>480</v>
      </c>
      <c r="L7" s="254"/>
      <c r="M7" s="255" t="s">
        <v>481</v>
      </c>
      <c r="N7" s="256"/>
    </row>
    <row r="8" spans="1:16">
      <c r="A8" s="248"/>
      <c r="B8" s="244"/>
      <c r="C8" s="244"/>
      <c r="D8" s="244"/>
      <c r="E8" s="244"/>
      <c r="F8" s="244"/>
      <c r="G8" s="257"/>
      <c r="H8" s="258"/>
      <c r="I8" s="258"/>
      <c r="J8" s="259"/>
      <c r="K8" s="1150"/>
      <c r="L8" s="260" t="s">
        <v>482</v>
      </c>
      <c r="M8" s="261" t="s">
        <v>483</v>
      </c>
      <c r="N8" s="262" t="s">
        <v>484</v>
      </c>
    </row>
    <row r="9" spans="1:16">
      <c r="A9" s="248"/>
      <c r="B9" s="244"/>
      <c r="C9" s="244"/>
      <c r="D9" s="244"/>
      <c r="E9" s="244"/>
      <c r="F9" s="244"/>
      <c r="G9" s="1163" t="s">
        <v>485</v>
      </c>
      <c r="H9" s="1164"/>
      <c r="I9" s="1164"/>
      <c r="J9" s="1165"/>
      <c r="K9" s="263">
        <v>926872</v>
      </c>
      <c r="L9" s="264">
        <v>89935</v>
      </c>
      <c r="M9" s="265">
        <v>92139</v>
      </c>
      <c r="N9" s="266">
        <v>-2.4</v>
      </c>
    </row>
    <row r="10" spans="1:16">
      <c r="A10" s="248"/>
      <c r="B10" s="244"/>
      <c r="C10" s="244"/>
      <c r="D10" s="244"/>
      <c r="E10" s="244"/>
      <c r="F10" s="244"/>
      <c r="G10" s="1163" t="s">
        <v>486</v>
      </c>
      <c r="H10" s="1164"/>
      <c r="I10" s="1164"/>
      <c r="J10" s="1165"/>
      <c r="K10" s="267">
        <v>121754</v>
      </c>
      <c r="L10" s="268">
        <v>11814</v>
      </c>
      <c r="M10" s="269">
        <v>9828</v>
      </c>
      <c r="N10" s="270">
        <v>20.2</v>
      </c>
    </row>
    <row r="11" spans="1:16" ht="13.5" customHeight="1">
      <c r="A11" s="248"/>
      <c r="B11" s="244"/>
      <c r="C11" s="244"/>
      <c r="D11" s="244"/>
      <c r="E11" s="244"/>
      <c r="F11" s="244"/>
      <c r="G11" s="1163" t="s">
        <v>487</v>
      </c>
      <c r="H11" s="1164"/>
      <c r="I11" s="1164"/>
      <c r="J11" s="1165"/>
      <c r="K11" s="267">
        <v>117603</v>
      </c>
      <c r="L11" s="268">
        <v>11411</v>
      </c>
      <c r="M11" s="269">
        <v>18164</v>
      </c>
      <c r="N11" s="270">
        <v>-37.200000000000003</v>
      </c>
    </row>
    <row r="12" spans="1:16" ht="13.5" customHeight="1">
      <c r="A12" s="248"/>
      <c r="B12" s="244"/>
      <c r="C12" s="244"/>
      <c r="D12" s="244"/>
      <c r="E12" s="244"/>
      <c r="F12" s="244"/>
      <c r="G12" s="1163" t="s">
        <v>488</v>
      </c>
      <c r="H12" s="1164"/>
      <c r="I12" s="1164"/>
      <c r="J12" s="1165"/>
      <c r="K12" s="267">
        <v>31511</v>
      </c>
      <c r="L12" s="268">
        <v>3058</v>
      </c>
      <c r="M12" s="269">
        <v>2035</v>
      </c>
      <c r="N12" s="270">
        <v>50.3</v>
      </c>
    </row>
    <row r="13" spans="1:16" ht="13.5" customHeight="1">
      <c r="A13" s="248"/>
      <c r="B13" s="244"/>
      <c r="C13" s="244"/>
      <c r="D13" s="244"/>
      <c r="E13" s="244"/>
      <c r="F13" s="244"/>
      <c r="G13" s="1163" t="s">
        <v>489</v>
      </c>
      <c r="H13" s="1164"/>
      <c r="I13" s="1164"/>
      <c r="J13" s="1165"/>
      <c r="K13" s="267" t="s">
        <v>490</v>
      </c>
      <c r="L13" s="268" t="s">
        <v>490</v>
      </c>
      <c r="M13" s="269" t="s">
        <v>490</v>
      </c>
      <c r="N13" s="270" t="s">
        <v>490</v>
      </c>
    </row>
    <row r="14" spans="1:16" ht="13.5" customHeight="1">
      <c r="A14" s="248"/>
      <c r="B14" s="244"/>
      <c r="C14" s="244"/>
      <c r="D14" s="244"/>
      <c r="E14" s="244"/>
      <c r="F14" s="244"/>
      <c r="G14" s="1163" t="s">
        <v>491</v>
      </c>
      <c r="H14" s="1164"/>
      <c r="I14" s="1164"/>
      <c r="J14" s="1165"/>
      <c r="K14" s="267">
        <v>34763</v>
      </c>
      <c r="L14" s="268">
        <v>3373</v>
      </c>
      <c r="M14" s="269">
        <v>4628</v>
      </c>
      <c r="N14" s="270">
        <v>-27.1</v>
      </c>
    </row>
    <row r="15" spans="1:16" ht="13.5" customHeight="1">
      <c r="A15" s="248"/>
      <c r="B15" s="244"/>
      <c r="C15" s="244"/>
      <c r="D15" s="244"/>
      <c r="E15" s="244"/>
      <c r="F15" s="244"/>
      <c r="G15" s="1163" t="s">
        <v>492</v>
      </c>
      <c r="H15" s="1164"/>
      <c r="I15" s="1164"/>
      <c r="J15" s="1165"/>
      <c r="K15" s="267">
        <v>11136</v>
      </c>
      <c r="L15" s="268">
        <v>1081</v>
      </c>
      <c r="M15" s="269">
        <v>2248</v>
      </c>
      <c r="N15" s="270">
        <v>-51.9</v>
      </c>
    </row>
    <row r="16" spans="1:16">
      <c r="A16" s="248"/>
      <c r="B16" s="244"/>
      <c r="C16" s="244"/>
      <c r="D16" s="244"/>
      <c r="E16" s="244"/>
      <c r="F16" s="244"/>
      <c r="G16" s="1166" t="s">
        <v>493</v>
      </c>
      <c r="H16" s="1167"/>
      <c r="I16" s="1167"/>
      <c r="J16" s="1168"/>
      <c r="K16" s="268">
        <v>-85631</v>
      </c>
      <c r="L16" s="268">
        <v>-8309</v>
      </c>
      <c r="M16" s="269">
        <v>-10097</v>
      </c>
      <c r="N16" s="270">
        <v>-17.7</v>
      </c>
    </row>
    <row r="17" spans="1:16">
      <c r="A17" s="248"/>
      <c r="B17" s="244"/>
      <c r="C17" s="244"/>
      <c r="D17" s="244"/>
      <c r="E17" s="244"/>
      <c r="F17" s="244"/>
      <c r="G17" s="1166" t="s">
        <v>168</v>
      </c>
      <c r="H17" s="1167"/>
      <c r="I17" s="1167"/>
      <c r="J17" s="1168"/>
      <c r="K17" s="268">
        <v>1158008</v>
      </c>
      <c r="L17" s="268">
        <v>112363</v>
      </c>
      <c r="M17" s="269">
        <v>118944</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60" t="s">
        <v>498</v>
      </c>
      <c r="H21" s="1161"/>
      <c r="I21" s="1161"/>
      <c r="J21" s="1162"/>
      <c r="K21" s="280">
        <v>10.67</v>
      </c>
      <c r="L21" s="281">
        <v>10.66</v>
      </c>
      <c r="M21" s="282">
        <v>0.01</v>
      </c>
      <c r="N21" s="249"/>
      <c r="O21" s="283"/>
      <c r="P21" s="279"/>
    </row>
    <row r="22" spans="1:16" s="284" customFormat="1">
      <c r="A22" s="279"/>
      <c r="B22" s="249"/>
      <c r="C22" s="249"/>
      <c r="D22" s="249"/>
      <c r="E22" s="249"/>
      <c r="F22" s="249"/>
      <c r="G22" s="1160" t="s">
        <v>499</v>
      </c>
      <c r="H22" s="1161"/>
      <c r="I22" s="1161"/>
      <c r="J22" s="1162"/>
      <c r="K22" s="285">
        <v>91.7</v>
      </c>
      <c r="L22" s="286">
        <v>95.6</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9" t="s">
        <v>480</v>
      </c>
      <c r="L30" s="254"/>
      <c r="M30" s="255" t="s">
        <v>481</v>
      </c>
      <c r="N30" s="256"/>
    </row>
    <row r="31" spans="1:16">
      <c r="A31" s="248"/>
      <c r="B31" s="244"/>
      <c r="C31" s="244"/>
      <c r="D31" s="244"/>
      <c r="E31" s="244"/>
      <c r="F31" s="244"/>
      <c r="G31" s="257"/>
      <c r="H31" s="258"/>
      <c r="I31" s="258"/>
      <c r="J31" s="259"/>
      <c r="K31" s="1150"/>
      <c r="L31" s="260" t="s">
        <v>482</v>
      </c>
      <c r="M31" s="261" t="s">
        <v>483</v>
      </c>
      <c r="N31" s="262" t="s">
        <v>484</v>
      </c>
    </row>
    <row r="32" spans="1:16" ht="27" customHeight="1">
      <c r="A32" s="248"/>
      <c r="B32" s="244"/>
      <c r="C32" s="244"/>
      <c r="D32" s="244"/>
      <c r="E32" s="244"/>
      <c r="F32" s="244"/>
      <c r="G32" s="1151" t="s">
        <v>503</v>
      </c>
      <c r="H32" s="1152"/>
      <c r="I32" s="1152"/>
      <c r="J32" s="1153"/>
      <c r="K32" s="294">
        <v>524265</v>
      </c>
      <c r="L32" s="294">
        <v>50870</v>
      </c>
      <c r="M32" s="295">
        <v>80028</v>
      </c>
      <c r="N32" s="296">
        <v>-36.4</v>
      </c>
    </row>
    <row r="33" spans="1:16" ht="13.5" customHeight="1">
      <c r="A33" s="248"/>
      <c r="B33" s="244"/>
      <c r="C33" s="244"/>
      <c r="D33" s="244"/>
      <c r="E33" s="244"/>
      <c r="F33" s="244"/>
      <c r="G33" s="1151" t="s">
        <v>504</v>
      </c>
      <c r="H33" s="1152"/>
      <c r="I33" s="1152"/>
      <c r="J33" s="1153"/>
      <c r="K33" s="294" t="s">
        <v>490</v>
      </c>
      <c r="L33" s="294" t="s">
        <v>490</v>
      </c>
      <c r="M33" s="295" t="s">
        <v>490</v>
      </c>
      <c r="N33" s="296" t="s">
        <v>490</v>
      </c>
    </row>
    <row r="34" spans="1:16" ht="27" customHeight="1">
      <c r="A34" s="248"/>
      <c r="B34" s="244"/>
      <c r="C34" s="244"/>
      <c r="D34" s="244"/>
      <c r="E34" s="244"/>
      <c r="F34" s="244"/>
      <c r="G34" s="1151" t="s">
        <v>505</v>
      </c>
      <c r="H34" s="1152"/>
      <c r="I34" s="1152"/>
      <c r="J34" s="1153"/>
      <c r="K34" s="294" t="s">
        <v>490</v>
      </c>
      <c r="L34" s="294" t="s">
        <v>490</v>
      </c>
      <c r="M34" s="295" t="s">
        <v>490</v>
      </c>
      <c r="N34" s="296" t="s">
        <v>490</v>
      </c>
    </row>
    <row r="35" spans="1:16" ht="27" customHeight="1">
      <c r="A35" s="248"/>
      <c r="B35" s="244"/>
      <c r="C35" s="244"/>
      <c r="D35" s="244"/>
      <c r="E35" s="244"/>
      <c r="F35" s="244"/>
      <c r="G35" s="1151" t="s">
        <v>506</v>
      </c>
      <c r="H35" s="1152"/>
      <c r="I35" s="1152"/>
      <c r="J35" s="1153"/>
      <c r="K35" s="294">
        <v>450976</v>
      </c>
      <c r="L35" s="294">
        <v>43759</v>
      </c>
      <c r="M35" s="295">
        <v>25974</v>
      </c>
      <c r="N35" s="296">
        <v>68.5</v>
      </c>
    </row>
    <row r="36" spans="1:16" ht="27" customHeight="1">
      <c r="A36" s="248"/>
      <c r="B36" s="244"/>
      <c r="C36" s="244"/>
      <c r="D36" s="244"/>
      <c r="E36" s="244"/>
      <c r="F36" s="244"/>
      <c r="G36" s="1151" t="s">
        <v>507</v>
      </c>
      <c r="H36" s="1152"/>
      <c r="I36" s="1152"/>
      <c r="J36" s="1153"/>
      <c r="K36" s="294">
        <v>20165</v>
      </c>
      <c r="L36" s="294">
        <v>1957</v>
      </c>
      <c r="M36" s="295">
        <v>3122</v>
      </c>
      <c r="N36" s="296">
        <v>-37.299999999999997</v>
      </c>
    </row>
    <row r="37" spans="1:16" ht="13.5" customHeight="1">
      <c r="A37" s="248"/>
      <c r="B37" s="244"/>
      <c r="C37" s="244"/>
      <c r="D37" s="244"/>
      <c r="E37" s="244"/>
      <c r="F37" s="244"/>
      <c r="G37" s="1151" t="s">
        <v>508</v>
      </c>
      <c r="H37" s="1152"/>
      <c r="I37" s="1152"/>
      <c r="J37" s="1153"/>
      <c r="K37" s="294">
        <v>105192</v>
      </c>
      <c r="L37" s="294">
        <v>10207</v>
      </c>
      <c r="M37" s="295">
        <v>1366</v>
      </c>
      <c r="N37" s="296">
        <v>647.20000000000005</v>
      </c>
    </row>
    <row r="38" spans="1:16" ht="27" customHeight="1">
      <c r="A38" s="248"/>
      <c r="B38" s="244"/>
      <c r="C38" s="244"/>
      <c r="D38" s="244"/>
      <c r="E38" s="244"/>
      <c r="F38" s="244"/>
      <c r="G38" s="1154" t="s">
        <v>509</v>
      </c>
      <c r="H38" s="1155"/>
      <c r="I38" s="1155"/>
      <c r="J38" s="1156"/>
      <c r="K38" s="297" t="s">
        <v>490</v>
      </c>
      <c r="L38" s="297" t="s">
        <v>490</v>
      </c>
      <c r="M38" s="298">
        <v>23</v>
      </c>
      <c r="N38" s="299" t="s">
        <v>490</v>
      </c>
      <c r="O38" s="293"/>
    </row>
    <row r="39" spans="1:16">
      <c r="A39" s="248"/>
      <c r="B39" s="244"/>
      <c r="C39" s="244"/>
      <c r="D39" s="244"/>
      <c r="E39" s="244"/>
      <c r="F39" s="244"/>
      <c r="G39" s="1154" t="s">
        <v>510</v>
      </c>
      <c r="H39" s="1155"/>
      <c r="I39" s="1155"/>
      <c r="J39" s="1156"/>
      <c r="K39" s="300">
        <v>-46720</v>
      </c>
      <c r="L39" s="300">
        <v>-4533</v>
      </c>
      <c r="M39" s="301">
        <v>-3584</v>
      </c>
      <c r="N39" s="302">
        <v>26.5</v>
      </c>
      <c r="O39" s="293"/>
    </row>
    <row r="40" spans="1:16" ht="27" customHeight="1">
      <c r="A40" s="248"/>
      <c r="B40" s="244"/>
      <c r="C40" s="244"/>
      <c r="D40" s="244"/>
      <c r="E40" s="244"/>
      <c r="F40" s="244"/>
      <c r="G40" s="1151" t="s">
        <v>511</v>
      </c>
      <c r="H40" s="1152"/>
      <c r="I40" s="1152"/>
      <c r="J40" s="1153"/>
      <c r="K40" s="300">
        <v>-726012</v>
      </c>
      <c r="L40" s="300">
        <v>-70446</v>
      </c>
      <c r="M40" s="301">
        <v>-73614</v>
      </c>
      <c r="N40" s="302">
        <v>-4.3</v>
      </c>
      <c r="O40" s="293"/>
    </row>
    <row r="41" spans="1:16">
      <c r="A41" s="248"/>
      <c r="B41" s="244"/>
      <c r="C41" s="244"/>
      <c r="D41" s="244"/>
      <c r="E41" s="244"/>
      <c r="F41" s="244"/>
      <c r="G41" s="1157" t="s">
        <v>279</v>
      </c>
      <c r="H41" s="1158"/>
      <c r="I41" s="1158"/>
      <c r="J41" s="1159"/>
      <c r="K41" s="294">
        <v>327866</v>
      </c>
      <c r="L41" s="300">
        <v>31813</v>
      </c>
      <c r="M41" s="301">
        <v>33316</v>
      </c>
      <c r="N41" s="302">
        <v>-4.5</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4" t="s">
        <v>480</v>
      </c>
      <c r="J49" s="1146" t="s">
        <v>515</v>
      </c>
      <c r="K49" s="1147"/>
      <c r="L49" s="1147"/>
      <c r="M49" s="1147"/>
      <c r="N49" s="1148"/>
    </row>
    <row r="50" spans="1:14">
      <c r="A50" s="248"/>
      <c r="B50" s="244"/>
      <c r="C50" s="244"/>
      <c r="D50" s="244"/>
      <c r="E50" s="244"/>
      <c r="F50" s="244"/>
      <c r="G50" s="312"/>
      <c r="H50" s="313"/>
      <c r="I50" s="1145"/>
      <c r="J50" s="314" t="s">
        <v>516</v>
      </c>
      <c r="K50" s="315" t="s">
        <v>517</v>
      </c>
      <c r="L50" s="316" t="s">
        <v>518</v>
      </c>
      <c r="M50" s="317" t="s">
        <v>519</v>
      </c>
      <c r="N50" s="318" t="s">
        <v>520</v>
      </c>
    </row>
    <row r="51" spans="1:14">
      <c r="A51" s="248"/>
      <c r="B51" s="244"/>
      <c r="C51" s="244"/>
      <c r="D51" s="244"/>
      <c r="E51" s="244"/>
      <c r="F51" s="244"/>
      <c r="G51" s="310" t="s">
        <v>521</v>
      </c>
      <c r="H51" s="311"/>
      <c r="I51" s="319">
        <v>796934</v>
      </c>
      <c r="J51" s="320">
        <v>73410</v>
      </c>
      <c r="K51" s="321">
        <v>22.3</v>
      </c>
      <c r="L51" s="322">
        <v>117242</v>
      </c>
      <c r="M51" s="323">
        <v>-20.7</v>
      </c>
      <c r="N51" s="324">
        <v>43</v>
      </c>
    </row>
    <row r="52" spans="1:14">
      <c r="A52" s="248"/>
      <c r="B52" s="244"/>
      <c r="C52" s="244"/>
      <c r="D52" s="244"/>
      <c r="E52" s="244"/>
      <c r="F52" s="244"/>
      <c r="G52" s="325"/>
      <c r="H52" s="326" t="s">
        <v>522</v>
      </c>
      <c r="I52" s="327">
        <v>293843</v>
      </c>
      <c r="J52" s="328">
        <v>27067</v>
      </c>
      <c r="K52" s="329">
        <v>-5.8</v>
      </c>
      <c r="L52" s="330">
        <v>59388</v>
      </c>
      <c r="M52" s="331">
        <v>-6.1</v>
      </c>
      <c r="N52" s="332">
        <v>0.3</v>
      </c>
    </row>
    <row r="53" spans="1:14">
      <c r="A53" s="248"/>
      <c r="B53" s="244"/>
      <c r="C53" s="244"/>
      <c r="D53" s="244"/>
      <c r="E53" s="244"/>
      <c r="F53" s="244"/>
      <c r="G53" s="310" t="s">
        <v>523</v>
      </c>
      <c r="H53" s="311"/>
      <c r="I53" s="319">
        <v>1127669</v>
      </c>
      <c r="J53" s="320">
        <v>104637</v>
      </c>
      <c r="K53" s="321">
        <v>42.5</v>
      </c>
      <c r="L53" s="322">
        <v>114097</v>
      </c>
      <c r="M53" s="323">
        <v>-2.7</v>
      </c>
      <c r="N53" s="324">
        <v>45.2</v>
      </c>
    </row>
    <row r="54" spans="1:14">
      <c r="A54" s="248"/>
      <c r="B54" s="244"/>
      <c r="C54" s="244"/>
      <c r="D54" s="244"/>
      <c r="E54" s="244"/>
      <c r="F54" s="244"/>
      <c r="G54" s="325"/>
      <c r="H54" s="326" t="s">
        <v>522</v>
      </c>
      <c r="I54" s="327">
        <v>910363</v>
      </c>
      <c r="J54" s="328">
        <v>84473</v>
      </c>
      <c r="K54" s="329">
        <v>212.1</v>
      </c>
      <c r="L54" s="330">
        <v>61630</v>
      </c>
      <c r="M54" s="331">
        <v>3.8</v>
      </c>
      <c r="N54" s="332">
        <v>208.3</v>
      </c>
    </row>
    <row r="55" spans="1:14">
      <c r="A55" s="248"/>
      <c r="B55" s="244"/>
      <c r="C55" s="244"/>
      <c r="D55" s="244"/>
      <c r="E55" s="244"/>
      <c r="F55" s="244"/>
      <c r="G55" s="310" t="s">
        <v>524</v>
      </c>
      <c r="H55" s="311"/>
      <c r="I55" s="319">
        <v>1125091</v>
      </c>
      <c r="J55" s="320">
        <v>105682</v>
      </c>
      <c r="K55" s="321">
        <v>1</v>
      </c>
      <c r="L55" s="322">
        <v>136577</v>
      </c>
      <c r="M55" s="323">
        <v>19.7</v>
      </c>
      <c r="N55" s="324">
        <v>-18.7</v>
      </c>
    </row>
    <row r="56" spans="1:14">
      <c r="A56" s="248"/>
      <c r="B56" s="244"/>
      <c r="C56" s="244"/>
      <c r="D56" s="244"/>
      <c r="E56" s="244"/>
      <c r="F56" s="244"/>
      <c r="G56" s="325"/>
      <c r="H56" s="326" t="s">
        <v>522</v>
      </c>
      <c r="I56" s="327">
        <v>450838</v>
      </c>
      <c r="J56" s="328">
        <v>42348</v>
      </c>
      <c r="K56" s="329">
        <v>-49.9</v>
      </c>
      <c r="L56" s="330">
        <v>59645</v>
      </c>
      <c r="M56" s="331">
        <v>-3.2</v>
      </c>
      <c r="N56" s="332">
        <v>-46.7</v>
      </c>
    </row>
    <row r="57" spans="1:14">
      <c r="A57" s="248"/>
      <c r="B57" s="244"/>
      <c r="C57" s="244"/>
      <c r="D57" s="244"/>
      <c r="E57" s="244"/>
      <c r="F57" s="244"/>
      <c r="G57" s="310" t="s">
        <v>525</v>
      </c>
      <c r="H57" s="311"/>
      <c r="I57" s="319">
        <v>919803</v>
      </c>
      <c r="J57" s="320">
        <v>87927</v>
      </c>
      <c r="K57" s="321">
        <v>-16.8</v>
      </c>
      <c r="L57" s="322">
        <v>132212</v>
      </c>
      <c r="M57" s="323">
        <v>-3.2</v>
      </c>
      <c r="N57" s="324">
        <v>-13.6</v>
      </c>
    </row>
    <row r="58" spans="1:14">
      <c r="A58" s="248"/>
      <c r="B58" s="244"/>
      <c r="C58" s="244"/>
      <c r="D58" s="244"/>
      <c r="E58" s="244"/>
      <c r="F58" s="244"/>
      <c r="G58" s="325"/>
      <c r="H58" s="326" t="s">
        <v>522</v>
      </c>
      <c r="I58" s="327">
        <v>367615</v>
      </c>
      <c r="J58" s="328">
        <v>35141</v>
      </c>
      <c r="K58" s="329">
        <v>-17</v>
      </c>
      <c r="L58" s="330">
        <v>67114</v>
      </c>
      <c r="M58" s="331">
        <v>12.5</v>
      </c>
      <c r="N58" s="332">
        <v>-29.5</v>
      </c>
    </row>
    <row r="59" spans="1:14">
      <c r="A59" s="248"/>
      <c r="B59" s="244"/>
      <c r="C59" s="244"/>
      <c r="D59" s="244"/>
      <c r="E59" s="244"/>
      <c r="F59" s="244"/>
      <c r="G59" s="310" t="s">
        <v>526</v>
      </c>
      <c r="H59" s="311"/>
      <c r="I59" s="319">
        <v>1264297</v>
      </c>
      <c r="J59" s="320">
        <v>122676</v>
      </c>
      <c r="K59" s="321">
        <v>39.5</v>
      </c>
      <c r="L59" s="322">
        <v>93741</v>
      </c>
      <c r="M59" s="323">
        <v>-29.1</v>
      </c>
      <c r="N59" s="324">
        <v>68.599999999999994</v>
      </c>
    </row>
    <row r="60" spans="1:14">
      <c r="A60" s="248"/>
      <c r="B60" s="244"/>
      <c r="C60" s="244"/>
      <c r="D60" s="244"/>
      <c r="E60" s="244"/>
      <c r="F60" s="244"/>
      <c r="G60" s="325"/>
      <c r="H60" s="326" t="s">
        <v>522</v>
      </c>
      <c r="I60" s="333">
        <v>449546</v>
      </c>
      <c r="J60" s="328">
        <v>43620</v>
      </c>
      <c r="K60" s="329">
        <v>24.1</v>
      </c>
      <c r="L60" s="330">
        <v>46285</v>
      </c>
      <c r="M60" s="331">
        <v>-31</v>
      </c>
      <c r="N60" s="332">
        <v>55.1</v>
      </c>
    </row>
    <row r="61" spans="1:14">
      <c r="A61" s="248"/>
      <c r="B61" s="244"/>
      <c r="C61" s="244"/>
      <c r="D61" s="244"/>
      <c r="E61" s="244"/>
      <c r="F61" s="244"/>
      <c r="G61" s="310" t="s">
        <v>527</v>
      </c>
      <c r="H61" s="334"/>
      <c r="I61" s="335">
        <v>1046759</v>
      </c>
      <c r="J61" s="336">
        <v>98866</v>
      </c>
      <c r="K61" s="337">
        <v>17.7</v>
      </c>
      <c r="L61" s="338">
        <v>118774</v>
      </c>
      <c r="M61" s="339">
        <v>-7.2</v>
      </c>
      <c r="N61" s="324">
        <v>24.9</v>
      </c>
    </row>
    <row r="62" spans="1:14">
      <c r="A62" s="248"/>
      <c r="B62" s="244"/>
      <c r="C62" s="244"/>
      <c r="D62" s="244"/>
      <c r="E62" s="244"/>
      <c r="F62" s="244"/>
      <c r="G62" s="325"/>
      <c r="H62" s="326" t="s">
        <v>522</v>
      </c>
      <c r="I62" s="327">
        <v>494441</v>
      </c>
      <c r="J62" s="328">
        <v>46530</v>
      </c>
      <c r="K62" s="329">
        <v>32.700000000000003</v>
      </c>
      <c r="L62" s="330">
        <v>58812</v>
      </c>
      <c r="M62" s="331">
        <v>-4.8</v>
      </c>
      <c r="N62" s="332">
        <v>37.5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election activeCell="R100" sqref="R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35.44</v>
      </c>
      <c r="G47" s="12">
        <v>35.35</v>
      </c>
      <c r="H47" s="12">
        <v>35.29</v>
      </c>
      <c r="I47" s="12">
        <v>31.22</v>
      </c>
      <c r="J47" s="13">
        <v>25.33</v>
      </c>
    </row>
    <row r="48" spans="2:10" ht="57.75" customHeight="1">
      <c r="B48" s="14"/>
      <c r="C48" s="1171" t="s">
        <v>4</v>
      </c>
      <c r="D48" s="1171"/>
      <c r="E48" s="1172"/>
      <c r="F48" s="15">
        <v>6.52</v>
      </c>
      <c r="G48" s="16">
        <v>7.6</v>
      </c>
      <c r="H48" s="16">
        <v>6.77</v>
      </c>
      <c r="I48" s="16">
        <v>6.18</v>
      </c>
      <c r="J48" s="17">
        <v>8.9</v>
      </c>
    </row>
    <row r="49" spans="2:10" ht="57.75" customHeight="1" thickBot="1">
      <c r="B49" s="18"/>
      <c r="C49" s="1173" t="s">
        <v>5</v>
      </c>
      <c r="D49" s="1173"/>
      <c r="E49" s="1174"/>
      <c r="F49" s="19">
        <v>8.57</v>
      </c>
      <c r="G49" s="20">
        <v>0.56999999999999995</v>
      </c>
      <c r="H49" s="20" t="s">
        <v>534</v>
      </c>
      <c r="I49" s="20" t="s">
        <v>535</v>
      </c>
      <c r="J49" s="21" t="s">
        <v>536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2017-02-28T23:55:11Z</cp:lastPrinted>
  <dcterms:created xsi:type="dcterms:W3CDTF">2017-02-15T18:19:15Z</dcterms:created>
  <dcterms:modified xsi:type="dcterms:W3CDTF">2017-04-03T23:40:19Z</dcterms:modified>
  <cp:category/>
</cp:coreProperties>
</file>