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F63" i="11"/>
  <c r="CW102" i="11" l="1"/>
  <c r="DB102" i="11"/>
  <c r="CR102" i="11"/>
  <c r="AU88" i="11"/>
  <c r="AP88" i="11"/>
  <c r="AF88" i="11"/>
  <c r="AA7" i="11" l="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CO34" i="9" s="1"/>
  <c r="CO35" i="9" s="1"/>
  <c r="CO36" i="9" s="1"/>
  <c r="AM36" i="9"/>
  <c r="C36" i="9"/>
  <c r="BW35" i="9"/>
  <c r="AM35" i="9"/>
  <c r="C35" i="9"/>
  <c r="BW34" i="9"/>
  <c r="U34" i="9"/>
  <c r="C34" i="9"/>
  <c r="U35" i="9" l="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<sst xmlns="http://schemas.openxmlformats.org/spreadsheetml/2006/main" count="1014" uniqueCount="555">
  <si>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</si>
  <si>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</si>
  <si>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</si>
  <si>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</si>
  <si>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</si>
  <si>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</si>
  <si>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</si>
  <si>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</si>
  <si>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</si>
  <si>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</si>
  <si>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</si>
  <si>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</si>
  <si>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</si>
  <si>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</si>
  <si>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</si>
  <si>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</si>
  <si>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</si>
  <si>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</si>
  <si>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</si>
  <si>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</si>
  <si>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</si>
  <si>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</si>
  <si>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</si>
  <si>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</si>
  <si>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</si>
  <si>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</si>
  <si>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</si>
  <si>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</si>
  <si>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</si>
  <si>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</si>
  <si>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</si>
  <si>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</si>
  <si>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</si>
  <si>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</si>
  <si>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</si>
  <si>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</si>
  <si>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</si>
  <si>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</si>
  <si>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</si>
  <si>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</si>
  <si>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</si>
  <si>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</si>
  <si>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</si>
  <si>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</si>
  <si>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</si>
  <si>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</si>
  <si>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</si>
  <si>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</si>
  <si>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</si>
  <si>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</si>
  <si>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</si>
  <si>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</si>
  <si>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</si>
  <si>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</si>
  <si>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</si>
  <si>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</si>
  <si>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</si>
  <si>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</si>
  <si>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</si>
  <si>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</si>
  <si>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</si>
  <si>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</si>
  <si>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</si>
  <si>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</si>
  <si>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</si>
  <si>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</si>
  <si>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</si>
  <si>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</si>
  <si>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</si>
  <si>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</si>
  <si>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</si>
  <si>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</si>
  <si>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</si>
  <si>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</si>
  <si>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</si>
  <si>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</si>
  <si>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</si>
  <si>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</si>
  <si>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</si>
  <si>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</si>
  <si>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</si>
  <si>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</si>
  <si>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</si>
  <si>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</si>
  <si>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</si>
  <si>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</si>
  <si>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</si>
  <si>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</si>
  <si>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</si>
  <si>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</si>
  <si>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</si>
  <si>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</si>
  <si>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</si>
  <si>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</si>
  <si>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</si>
  <si>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</si>
  <si>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</si>
  <si>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</si>
  <si>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</si>
  <si>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</si>
  <si>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</si>
  <si>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</si>
  <si>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</si>
  <si>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</si>
  <si>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</si>
  <si>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</si>
  <si>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</si>
  <si>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</si>
  <si>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</si>
  <si>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</si>
  <si>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</si>
  <si>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</si>
  <si>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</si>
  <si>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</si>
  <si>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</si>
  <si>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</si>
  <si>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</si>
  <si>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</si>
  <si>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</si>
  <si>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</si>
  <si>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</si>
  <si>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</si>
  <si>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</si>
  <si>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</si>
  <si>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</si>
  <si>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</si>
  <si>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</si>
  <si>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</si>
  <si>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</si>
  <si>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</si>
  <si>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</si>
  <si>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</si>
  <si>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</si>
  <si>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</si>
  <si>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</si>
  <si>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</si>
  <si>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</si>
  <si>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</si>
  <si>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</si>
  <si>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</si>
  <si>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</si>
  <si>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</si>
  <si>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</si>
  <si>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</si>
  <si>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</si>
  <si>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</si>
  <si>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</si>
  <si>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</si>
  <si>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</si>
  <si>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</si>
  <si>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</si>
  <si>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</si>
  <si>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</si>
  <si>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</si>
  <si>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</si>
  <si>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</si>
  <si>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</si>
  <si>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</si>
  <si>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</si>
  <si>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</si>
  <si>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</si>
  <si>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</si>
  <si>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</si>
  <si>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</si>
  <si>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</si>
  <si>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</si>
  <si>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</si>
  <si>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</si>
  <si>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</si>
  <si>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</si>
  <si>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</si>
  <si>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</si>
  <si>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</si>
  <si>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</si>
  <si>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</si>
  <si>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</si>
  <si>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</si>
  <si>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</si>
  <si>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</si>
  <si>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</si>
  <si>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</si>
  <si>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</si>
  <si>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</si>
  <si>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</si>
  <si>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</si>
  <si>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</si>
  <si>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</si>
  <si>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</si>
  <si>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</si>
  <si>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</si>
  <si>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</si>
  <si>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</si>
  <si>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</si>
  <si>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</si>
  <si>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</si>
  <si>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新潟県津南町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</si>
  <si>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</si>
  <si>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</si>
  <si>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</si>
  <si>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</si>
  <si>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</si>
  <si>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</si>
  <si>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</si>
  <si>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</si>
  <si>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</si>
  <si>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</si>
  <si>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</si>
  <si>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</si>
  <si>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</si>
  <si>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</si>
  <si>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</si>
  <si>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</si>
  <si>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</si>
  <si>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</si>
  <si>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</si>
  <si>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</si>
  <si>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</si>
  <si>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</si>
  <si>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</si>
  <si>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</si>
  <si>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</si>
  <si>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</si>
  <si>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</si>
  <si>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</si>
  <si>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</si>
  <si>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</si>
  <si>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</si>
  <si>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</si>
  <si>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</si>
  <si>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</si>
  <si>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</si>
  <si>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</si>
  <si>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</si>
  <si>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</si>
  <si>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</si>
  <si>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</si>
  <si>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</si>
  <si>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</si>
  <si>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</si>
  <si>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</si>
  <si>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</si>
  <si>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</si>
  <si>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</si>
  <si>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</si>
  <si>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</si>
  <si>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</si>
  <si>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</si>
  <si>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</si>
  <si>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</si>
  <si>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</si>
  <si>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</si>
  <si>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</si>
  <si>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</si>
  <si>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</si>
  <si>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</si>
  <si>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</si>
  <si>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</si>
  <si>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</si>
  <si>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</si>
  <si>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</si>
  <si>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</si>
  <si>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</si>
  <si>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</si>
  <si>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</si>
  <si>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</si>
  <si>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</si>
  <si>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</si>
  <si>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</si>
  <si>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</si>
  <si>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</si>
  <si>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</si>
  <si>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</si>
  <si>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</si>
  <si>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</si>
  <si>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</si>
  <si>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</si>
  <si>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</si>
  <si>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</si>
  <si>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</si>
  <si>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</si>
  <si>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</si>
  <si>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</si>
  <si>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</si>
  <si>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</si>
  <si>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</si>
  <si>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</si>
  <si>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</si>
  <si>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</si>
  <si>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</si>
  <si>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</si>
  <si>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</si>
  <si>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</si>
  <si>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</si>
  <si>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</si>
  <si>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</si>
  <si>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</si>
  <si>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</si>
  <si>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</si>
  <si>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</si>
  <si>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</si>
  <si>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</si>
  <si>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</si>
  <si>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</si>
  <si>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</si>
  <si>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</si>
  <si>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</si>
  <si>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</si>
  <si>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</si>
  <si>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</si>
  <si>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</si>
  <si>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</si>
  <si>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</si>
  <si>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</si>
  <si>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</si>
  <si>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</si>
  <si>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</si>
  <si>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</si>
  <si>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</si>
  <si>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</si>
  <si>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</si>
  <si>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</si>
  <si>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</si>
  <si>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</si>
  <si>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</si>
  <si>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</si>
  <si>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</si>
  <si>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</si>
  <si>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</si>
  <si>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</si>
  <si>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</si>
  <si>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</si>
  <si>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</si>
  <si>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</si>
  <si>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</si>
  <si>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</si>
  <si>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</si>
  <si>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</si>
  <si>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</si>
  <si>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</si>
  <si>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</si>
  <si>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</si>
  <si>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</si>
  <si>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</si>
  <si>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新潟県津南町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</si>
  <si>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</si>
  <si>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</si>
  <si>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</si>
  <si>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</si>
  <si>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</si>
  <si>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</si>
  <si>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</si>
  <si>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</si>
  <si>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</si>
  <si>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</si>
  <si>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</si>
  <si>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</si>
  <si>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</si>
  <si>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</si>
  <si>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</si>
  <si>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</si>
  <si>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</si>
  <si>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</si>
  <si>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</si>
  <si>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</si>
  <si>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</si>
  <si>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</si>
  <si>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</si>
  <si>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</si>
  <si>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</si>
  <si>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</si>
  <si>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</si>
  <si>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</si>
  <si>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</si>
  <si>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</si>
  <si>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</si>
  <si>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</si>
  <si>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</si>
  <si>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</si>
  <si>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</si>
  <si>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</si>
  <si>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</si>
  <si>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</si>
  <si>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</si>
  <si>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</si>
  <si>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</si>
  <si>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</si>
  <si>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</si>
  <si>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</si>
  <si>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</si>
  <si>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</si>
  <si>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</si>
  <si>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</si>
  <si>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</si>
  <si>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</si>
  <si>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</si>
  <si>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</si>
  <si>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</si>
  <si>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</si>
  <si>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</si>
  <si>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</si>
  <si>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</si>
  <si>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</si>
  <si>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</si>
  <si>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</si>
  <si>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</si>
  <si>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</si>
  <si>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</si>
  <si>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</si>
  <si>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</si>
  <si>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</si>
  <si>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</si>
  <si>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</si>
  <si>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</si>
  <si>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</si>
  <si>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</si>
  <si>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</si>
  <si>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</si>
  <si>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</si>
  <si>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</si>
  <si>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</si>
  <si>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</si>
  <si>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</si>
  <si>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</si>
  <si>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</si>
  <si>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</si>
  <si>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</si>
  <si>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</si>
  <si>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</si>
  <si>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</si>
  <si>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</si>
  <si>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</si>
  <si>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</si>
  <si>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</si>
  <si>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</si>
  <si>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</si>
  <si>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</si>
  <si>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</si>
  <si>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</si>
  <si>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</si>
  <si>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</si>
  <si>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</si>
  <si>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</si>
  <si>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</si>
  <si>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</si>
  <si>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</si>
  <si>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</si>
  <si>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</si>
  <si>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</si>
  <si>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</si>
  <si>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</si>
  <si>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</si>
  <si>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</si>
  <si>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</si>
  <si>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</si>
  <si>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</si>
  <si>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</si>
  <si>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</si>
  <si>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</si>
  <si>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</si>
  <si>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</si>
  <si>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</si>
  <si>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</si>
  <si>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</si>
  <si>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</si>
  <si>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</si>
  <si>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</si>
  <si>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</si>
  <si>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</si>
  <si>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</si>
  <si>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</si>
  <si>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</si>
  <si>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</si>
  <si>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</si>
  <si>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</si>
  <si>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</si>
  <si>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</si>
  <si>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</si>
  <si>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</si>
  <si>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</si>
  <si>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</si>
  <si>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</si>
  <si>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</si>
  <si>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</si>
  <si>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</si>
  <si>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</si>
  <si>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</si>
  <si>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</si>
  <si>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</si>
  <si>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</si>
  <si>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</si>
  <si>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</si>
  <si>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</si>
  <si>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</si>
  <si>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</si>
  <si>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</si>
  <si>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</si>
  <si>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</si>
  <si>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</si>
  <si>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</si>
  <si>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</si>
  <si>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</si>
  <si>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</si>
  <si>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</si>
  <si>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</si>
  <si>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</si>
  <si>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</si>
  <si>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</si>
  <si>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</si>
  <si>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</si>
  <si>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</si>
  <si>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</si>
  <si>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</si>
  <si>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</si>
  <si>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</si>
  <si>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</si>
  <si>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</si>
  <si>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</si>
  <si>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</si>
  <si>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</si>
  <si>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0.65</t>
  </si>
  <si>
    <t>一般会計</t>
  </si>
  <si>
    <t>国民健康保険特別会計</t>
  </si>
  <si>
    <t>介護保険特別会計</t>
  </si>
  <si>
    <t>病院事業会計</t>
  </si>
  <si>
    <t>▲ 2.28</t>
  </si>
  <si>
    <t>▲ 1.25</t>
  </si>
  <si>
    <t>▲ 0.38</t>
  </si>
  <si>
    <t>簡易水道特別会計</t>
  </si>
  <si>
    <t>下水道事業特別会計</t>
  </si>
  <si>
    <t>農業集落排水事業特別会計</t>
  </si>
  <si>
    <t>後期高齢者医療特別会計</t>
  </si>
  <si>
    <t>その他会計（赤字）</t>
  </si>
  <si>
    <t>その他会計（黒字）</t>
  </si>
  <si>
    <t>（財）津南町野菜価格安定協会</t>
    <rPh sb="1" eb="2">
      <t>ザイ</t>
    </rPh>
    <rPh sb="3" eb="6">
      <t>ツナンマチ</t>
    </rPh>
    <rPh sb="6" eb="8">
      <t>ヤサイ</t>
    </rPh>
    <rPh sb="8" eb="10">
      <t>カカク</t>
    </rPh>
    <rPh sb="10" eb="12">
      <t>アンテイ</t>
    </rPh>
    <rPh sb="12" eb="14">
      <t>キョウカイ</t>
    </rPh>
    <phoneticPr fontId="2"/>
  </si>
  <si>
    <t>（財）津南町農業公社</t>
    <rPh sb="1" eb="2">
      <t>ザイ</t>
    </rPh>
    <rPh sb="3" eb="6">
      <t>ツナンマチ</t>
    </rPh>
    <rPh sb="6" eb="8">
      <t>ノウギョウ</t>
    </rPh>
    <rPh sb="8" eb="10">
      <t>コウシャ</t>
    </rPh>
    <phoneticPr fontId="2"/>
  </si>
  <si>
    <t>（株）竜ヶ窪温泉</t>
    <rPh sb="0" eb="3">
      <t>カブ</t>
    </rPh>
    <rPh sb="3" eb="4">
      <t>リュウ</t>
    </rPh>
    <rPh sb="5" eb="6">
      <t>クボ</t>
    </rPh>
    <rPh sb="6" eb="8">
      <t>オンセン</t>
    </rPh>
    <phoneticPr fontId="2"/>
  </si>
  <si>
    <t>-</t>
    <phoneticPr fontId="2"/>
  </si>
  <si>
    <t>-</t>
    <phoneticPr fontId="2"/>
  </si>
  <si>
    <t>-</t>
    <phoneticPr fontId="2"/>
  </si>
  <si>
    <t>津南地域衛生施設組合</t>
  </si>
  <si>
    <t>十日町地域広域事務組合
　【一般会計】</t>
    <rPh sb="14" eb="16">
      <t>イッパン</t>
    </rPh>
    <rPh sb="16" eb="18">
      <t>カイケイ</t>
    </rPh>
    <phoneticPr fontId="26"/>
  </si>
  <si>
    <t>十日町地域広域事務組合
　【家畜診療所特別会計】</t>
  </si>
  <si>
    <t>魚沼地区障害福祉組合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</si>
  <si>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</si>
  <si>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</si>
  <si>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</si>
  <si>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</si>
  <si>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</si>
  <si>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</si>
  <si>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rPh sb="17" eb="19">
      <t>イッパン</t>
    </rPh>
    <rPh sb="19" eb="21">
      <t>カイケイ</t>
    </rPh>
    <phoneticPr fontId="26"/>
  </si>
  <si>
    <t>新潟県後期高齢者医療広域連合
　【後期高齢者医療特別会計】</t>
  </si>
  <si>
    <t>基金繰入　38</t>
    <rPh sb="0" eb="2">
      <t>キキン</t>
    </rPh>
    <rPh sb="2" eb="4">
      <t>クリイレ</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</si>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</sst>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118578</c:v>
                </c:pt>
                <c:pt idx="1">
                  <c:v>60035</c:v>
                </c:pt>
                <c:pt idx="2">
                  <c:v>73410</c:v>
                </c:pt>
                <c:pt idx="3">
                  <c:v>104637</c:v>
                </c:pt>
                <c:pt idx="4">
                  <c:v>105682</c:v>
                </c:pt>
              </c:numCache>
            </c:numRef>
          </c:val>
          <c:smooth val="0"/>
        </c:ser>
        <c:dLbls>
          <c:showLegendKey val="0"/>
          <c:showVal val="0"/>
          <c:showCatName val="0"/>
          <c:showSerName val="0"/>
          <c:showPercent val="0"/>
          <c:showBubbleSize val="0"/>
        </c:dLbls>
        <c:marker val="1"/>
        <c:smooth val="0"/>
        <c:axId val="132146688"/>
        <c:axId val="132148608"/>
      </c:lineChart>
      <c:catAx>
        <c:axId val="132146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148608"/>
        <c:crosses val="autoZero"/>
        <c:auto val="1"/>
        <c:lblAlgn val="ctr"/>
        <c:lblOffset val="100"/>
        <c:tickLblSkip val="1"/>
        <c:tickMarkSkip val="1"/>
        <c:noMultiLvlLbl val="0"/>
      </c:catAx>
      <c:valAx>
        <c:axId val="1321486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14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5.45</c:v>
                </c:pt>
                <c:pt idx="1">
                  <c:v>5.79</c:v>
                </c:pt>
                <c:pt idx="2">
                  <c:v>6.52</c:v>
                </c:pt>
                <c:pt idx="3">
                  <c:v>7.6</c:v>
                </c:pt>
                <c:pt idx="4">
                  <c:v>6.77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19.190000000000001</c:v>
                </c:pt>
                <c:pt idx="1">
                  <c:v>26.9</c:v>
                </c:pt>
                <c:pt idx="2">
                  <c:v>35.44</c:v>
                </c:pt>
                <c:pt idx="3">
                  <c:v>35.35</c:v>
                </c:pt>
                <c:pt idx="4">
                  <c:v>35.29</c:v>
                </c:pt>
              </c:numCache>
            </c:numRef>
          </c:val>
        </c:ser>
        <c:dLbls>
          <c:showLegendKey val="0"/>
          <c:showVal val="0"/>
          <c:showCatName val="0"/>
          <c:showSerName val="0"/>
          <c:showPercent val="0"/>
          <c:showBubbleSize val="0"/>
        </c:dLbls>
        <c:gapWidth val="250"/>
        <c:overlap val="100"/>
        <c:axId val="110208128"/>
        <c:axId val="11021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3.41</c:v>
                </c:pt>
                <c:pt idx="1">
                  <c:v>8.75</c:v>
                </c:pt>
                <c:pt idx="2">
                  <c:v>8.57</c:v>
                </c:pt>
                <c:pt idx="3">
                  <c:v>0.56999999999999995</c:v>
                </c:pt>
                <c:pt idx="4">
                  <c:v>-0.65</c:v>
                </c:pt>
              </c:numCache>
            </c:numRef>
          </c:val>
          <c:smooth val="0"/>
        </c:ser>
        <c:dLbls>
          <c:showLegendKey val="0"/>
          <c:showVal val="0"/>
          <c:showCatName val="0"/>
          <c:showSerName val="0"/>
          <c:showPercent val="0"/>
          <c:showBubbleSize val="0"/>
        </c:dLbls>
        <c:marker val="1"/>
        <c:smooth val="0"/>
        <c:axId val="110208128"/>
        <c:axId val="110210048"/>
      </c:lineChart>
      <c:catAx>
        <c:axId val="1102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10048"/>
        <c:crosses val="autoZero"/>
        <c:auto val="1"/>
        <c:lblAlgn val="ctr"/>
        <c:lblOffset val="100"/>
        <c:tickLblSkip val="1"/>
        <c:tickMarkSkip val="1"/>
        <c:noMultiLvlLbl val="0"/>
      </c:catAx>
      <c:valAx>
        <c:axId val="11021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0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0.06</c:v>
                </c:pt>
                <c:pt idx="8">
                  <c:v>#N/A</c:v>
                </c:pt>
                <c:pt idx="9">
                  <c:v>0.06</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0.17</c:v>
                </c:pt>
                <c:pt idx="2">
                  <c:v>#N/A</c:v>
                </c:pt>
                <c:pt idx="3">
                  <c:v>0.28000000000000003</c:v>
                </c:pt>
                <c:pt idx="4">
                  <c:v>#N/A</c:v>
                </c:pt>
                <c:pt idx="5">
                  <c:v>0.3</c:v>
                </c:pt>
                <c:pt idx="6">
                  <c:v>#N/A</c:v>
                </c:pt>
                <c:pt idx="7">
                  <c:v>0.49</c:v>
                </c:pt>
                <c:pt idx="8">
                  <c:v>#N/A</c:v>
                </c:pt>
                <c:pt idx="9">
                  <c:v>0.15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0.46</c:v>
                </c:pt>
                <c:pt idx="2">
                  <c:v>#N/A</c:v>
                </c:pt>
                <c:pt idx="3">
                  <c:v>0.6</c:v>
                </c:pt>
                <c:pt idx="4">
                  <c:v>#N/A</c:v>
                </c:pt>
                <c:pt idx="5">
                  <c:v>0.76</c:v>
                </c:pt>
                <c:pt idx="6">
                  <c:v>#N/A</c:v>
                </c:pt>
                <c:pt idx="7">
                  <c:v>0.49</c:v>
                </c:pt>
                <c:pt idx="8">
                  <c:v>#N/A</c:v>
                </c:pt>
                <c:pt idx="9">
                  <c:v>0.42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0.36</c:v>
                </c:pt>
                <c:pt idx="4">
                  <c:v>#N/A</c:v>
                </c:pt>
                <c:pt idx="5">
                  <c:v>0.62</c:v>
                </c:pt>
                <c:pt idx="6">
                  <c:v>#N/A</c:v>
                </c:pt>
                <c:pt idx="7">
                  <c:v>0.37</c:v>
                </c:pt>
                <c:pt idx="8">
                  <c:v>#N/A</c:v>
                </c:pt>
                <c:pt idx="9">
                  <c:v>0.54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2.2799999999999998</c:v>
                </c:pt>
                <c:pt idx="1">
                  <c:v>#N/A</c:v>
                </c:pt>
                <c:pt idx="2">
                  <c:v>1.25</c:v>
                </c:pt>
                <c:pt idx="3">
                  <c:v>#N/A</c:v>
                </c:pt>
                <c:pt idx="4">
                  <c:v>0.38</c:v>
                </c:pt>
                <c:pt idx="5">
                  <c:v>#N/A</c:v>
                </c:pt>
                <c:pt idx="6">
                  <c:v>#N/A</c:v>
                </c:pt>
                <c:pt idx="7">
                  <c:v>0.08</c:v>
                </c:pt>
                <c:pt idx="8">
                  <c:v>#N/A</c:v>
                </c:pt>
                <c:pt idx="9">
                  <c:v>0.62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1.49</c:v>
                </c:pt>
                <c:pt idx="2">
                  <c:v>#N/A</c:v>
                </c:pt>
                <c:pt idx="3">
                  <c:v>2.13</c:v>
                </c:pt>
                <c:pt idx="4">
                  <c:v>#N/A</c:v>
                </c:pt>
                <c:pt idx="5">
                  <c:v>1.45</c:v>
                </c:pt>
                <c:pt idx="6">
                  <c:v>#N/A</c:v>
                </c:pt>
                <c:pt idx="7">
                  <c:v>1.74</c:v>
                </c:pt>
                <c:pt idx="8">
                  <c:v>#N/A</c:v>
                </c:pt>
                <c:pt idx="9">
                  <c:v>1.61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0.86</c:v>
                </c:pt>
                <c:pt idx="2">
                  <c:v>#N/A</c:v>
                </c:pt>
                <c:pt idx="3">
                  <c:v>0.47</c:v>
                </c:pt>
                <c:pt idx="4">
                  <c:v>#N/A</c:v>
                </c:pt>
                <c:pt idx="5">
                  <c:v>1.61</c:v>
                </c:pt>
                <c:pt idx="6">
                  <c:v>#N/A</c:v>
                </c:pt>
                <c:pt idx="7">
                  <c:v>1.97</c:v>
                </c:pt>
                <c:pt idx="8">
                  <c:v>#N/A</c:v>
                </c:pt>
                <c:pt idx="9">
                  <c:v>2.56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5.45</c:v>
                </c:pt>
                <c:pt idx="2">
                  <c:v>#N/A</c:v>
                </c:pt>
                <c:pt idx="3">
                  <c:v>5.79</c:v>
                </c:pt>
                <c:pt idx="4">
                  <c:v>#N/A</c:v>
                </c:pt>
                <c:pt idx="5">
                  <c:v>6.52</c:v>
                </c:pt>
                <c:pt idx="6">
                  <c:v>#N/A</c:v>
                </c:pt>
                <c:pt idx="7">
                  <c:v>7.6</c:v>
                </c:pt>
                <c:pt idx="8">
                  <c:v>#N/A</c:v>
                </c:pt>
                <c:pt idx="9">
                  <c:v>6.77</c:v>
                </c:pt>
              </c:numCache>
            </c:numRef>
          </c:val>
        </c:ser>
        <c:dLbls>
          <c:showLegendKey val="0"/>
          <c:showVal val="0"/>
          <c:showCatName val="0"/>
          <c:showSerName val="0"/>
          <c:showPercent val="0"/>
          <c:showBubbleSize val="0"/>
        </c:dLbls>
        <c:gapWidth val="150"/>
        <c:overlap val="100"/>
        <c:axId val="80354304"/>
        <c:axId val="80364288"/>
      </c:barChart>
      <c:catAx>
        <c:axId val="8035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364288"/>
        <c:crosses val="autoZero"/>
        <c:auto val="1"/>
        <c:lblAlgn val="ctr"/>
        <c:lblOffset val="100"/>
        <c:tickLblSkip val="1"/>
        <c:tickMarkSkip val="1"/>
        <c:noMultiLvlLbl val="0"/>
      </c:catAx>
      <c:valAx>
        <c:axId val="8036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35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878</c:v>
                </c:pt>
                <c:pt idx="5">
                  <c:v>786</c:v>
                </c:pt>
                <c:pt idx="8">
                  <c:v>757</c:v>
                </c:pt>
                <c:pt idx="11">
                  <c:v>757</c:v>
                </c:pt>
                <c:pt idx="14">
                  <c:v>752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110</c:v>
                </c:pt>
                <c:pt idx="3">
                  <c:v>110</c:v>
                </c:pt>
                <c:pt idx="6">
                  <c:v>109</c:v>
                </c:pt>
                <c:pt idx="9">
                  <c:v>105</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77</c:v>
                </c:pt>
                <c:pt idx="3">
                  <c:v>101</c:v>
                </c:pt>
                <c:pt idx="6">
                  <c:v>69</c:v>
                </c:pt>
                <c:pt idx="9">
                  <c:v>82</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402</c:v>
                </c:pt>
                <c:pt idx="3">
                  <c:v>447</c:v>
                </c:pt>
                <c:pt idx="6">
                  <c:v>437</c:v>
                </c:pt>
                <c:pt idx="9">
                  <c:v>433</c:v>
                </c:pt>
                <c:pt idx="12">
                  <c:v>444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623</c:v>
                </c:pt>
                <c:pt idx="3">
                  <c:v>531</c:v>
                </c:pt>
                <c:pt idx="6">
                  <c:v>512</c:v>
                </c:pt>
                <c:pt idx="9">
                  <c:v>504</c:v>
                </c:pt>
                <c:pt idx="12">
                  <c:v>506</c:v>
                </c:pt>
              </c:numCache>
            </c:numRef>
          </c:val>
        </c:ser>
        <c:dLbls>
          <c:showLegendKey val="0"/>
          <c:showVal val="0"/>
          <c:showCatName val="0"/>
          <c:showSerName val="0"/>
          <c:showPercent val="0"/>
          <c:showBubbleSize val="0"/>
        </c:dLbls>
        <c:gapWidth val="100"/>
        <c:overlap val="100"/>
        <c:axId val="110254720"/>
        <c:axId val="11026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334</c:v>
                </c:pt>
                <c:pt idx="2">
                  <c:v>#N/A</c:v>
                </c:pt>
                <c:pt idx="3">
                  <c:v>#N/A</c:v>
                </c:pt>
                <c:pt idx="4">
                  <c:v>403</c:v>
                </c:pt>
                <c:pt idx="5">
                  <c:v>#N/A</c:v>
                </c:pt>
                <c:pt idx="6">
                  <c:v>#N/A</c:v>
                </c:pt>
                <c:pt idx="7">
                  <c:v>370</c:v>
                </c:pt>
                <c:pt idx="8">
                  <c:v>#N/A</c:v>
                </c:pt>
                <c:pt idx="9">
                  <c:v>#N/A</c:v>
                </c:pt>
                <c:pt idx="10">
                  <c:v>367</c:v>
                </c:pt>
                <c:pt idx="11">
                  <c:v>#N/A</c:v>
                </c:pt>
                <c:pt idx="12">
                  <c:v>#N/A</c:v>
                </c:pt>
                <c:pt idx="13">
                  <c:v>360</c:v>
                </c:pt>
                <c:pt idx="14">
                  <c:v>#N/A</c:v>
                </c:pt>
              </c:numCache>
            </c:numRef>
          </c:val>
          <c:smooth val="0"/>
        </c:ser>
        <c:dLbls>
          <c:showLegendKey val="0"/>
          <c:showVal val="0"/>
          <c:showCatName val="0"/>
          <c:showSerName val="0"/>
          <c:showPercent val="0"/>
          <c:showBubbleSize val="0"/>
        </c:dLbls>
        <c:marker val="1"/>
        <c:smooth val="0"/>
        <c:axId val="110254720"/>
        <c:axId val="110269184"/>
      </c:lineChart>
      <c:catAx>
        <c:axId val="11025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69184"/>
        <c:crosses val="autoZero"/>
        <c:auto val="1"/>
        <c:lblAlgn val="ctr"/>
        <c:lblOffset val="100"/>
        <c:tickLblSkip val="1"/>
        <c:tickMarkSkip val="1"/>
        <c:noMultiLvlLbl val="0"/>
      </c:catAx>
      <c:valAx>
        <c:axId val="11026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5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8617</c:v>
                </c:pt>
                <c:pt idx="5">
                  <c:v>8400</c:v>
                </c:pt>
                <c:pt idx="8">
                  <c:v>8311</c:v>
                </c:pt>
                <c:pt idx="11">
                  <c:v>8066</c:v>
                </c:pt>
                <c:pt idx="14">
                  <c:v>8341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193</c:v>
                </c:pt>
                <c:pt idx="5">
                  <c:v>181</c:v>
                </c:pt>
                <c:pt idx="8">
                  <c:v>181</c:v>
                </c:pt>
                <c:pt idx="11">
                  <c:v>168</c:v>
                </c:pt>
                <c:pt idx="14">
                  <c:v>155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1610</c:v>
                </c:pt>
                <c:pt idx="5">
                  <c:v>2000</c:v>
                </c:pt>
                <c:pt idx="8">
                  <c:v>2322</c:v>
                </c:pt>
                <c:pt idx="11">
                  <c:v>2268</c:v>
                </c:pt>
                <c:pt idx="14">
                  <c:v>2275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338</c:v>
                </c:pt>
                <c:pt idx="3">
                  <c:v>422</c:v>
                </c:pt>
                <c:pt idx="6">
                  <c:v>703</c:v>
                </c:pt>
                <c:pt idx="9">
                  <c:v>831</c:v>
                </c:pt>
                <c:pt idx="12">
                  <c:v>637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233</c:v>
                </c:pt>
                <c:pt idx="3">
                  <c:v>231</c:v>
                </c:pt>
                <c:pt idx="6">
                  <c:v>178</c:v>
                </c:pt>
                <c:pt idx="9">
                  <c:v>140</c:v>
                </c:pt>
                <c:pt idx="12">
                  <c:v>135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6236</c:v>
                </c:pt>
                <c:pt idx="3">
                  <c:v>6397</c:v>
                </c:pt>
                <c:pt idx="6">
                  <c:v>6579</c:v>
                </c:pt>
                <c:pt idx="9">
                  <c:v>6685</c:v>
                </c:pt>
                <c:pt idx="12">
                  <c:v>6356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992</c:v>
                </c:pt>
                <c:pt idx="3">
                  <c:v>924</c:v>
                </c:pt>
                <c:pt idx="6">
                  <c:v>860</c:v>
                </c:pt>
                <c:pt idx="9">
                  <c:v>795</c:v>
                </c:pt>
                <c:pt idx="12">
                  <c:v>728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4413</c:v>
                </c:pt>
                <c:pt idx="3">
                  <c:v>4517</c:v>
                </c:pt>
                <c:pt idx="6">
                  <c:v>4663</c:v>
                </c:pt>
                <c:pt idx="9">
                  <c:v>5145</c:v>
                </c:pt>
                <c:pt idx="12">
                  <c:v>5341</c:v>
                </c:pt>
              </c:numCache>
            </c:numRef>
          </c:val>
        </c:ser>
        <c:dLbls>
          <c:showLegendKey val="0"/>
          <c:showVal val="0"/>
          <c:showCatName val="0"/>
          <c:showSerName val="0"/>
          <c:showPercent val="0"/>
          <c:showBubbleSize val="0"/>
        </c:dLbls>
        <c:gapWidth val="100"/>
        <c:overlap val="100"/>
        <c:axId val="110609536"/>
        <c:axId val="11061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1791</c:v>
                </c:pt>
                <c:pt idx="2">
                  <c:v>#N/A</c:v>
                </c:pt>
                <c:pt idx="3">
                  <c:v>#N/A</c:v>
                </c:pt>
                <c:pt idx="4">
                  <c:v>1910</c:v>
                </c:pt>
                <c:pt idx="5">
                  <c:v>#N/A</c:v>
                </c:pt>
                <c:pt idx="6">
                  <c:v>#N/A</c:v>
                </c:pt>
                <c:pt idx="7">
                  <c:v>2169</c:v>
                </c:pt>
                <c:pt idx="8">
                  <c:v>#N/A</c:v>
                </c:pt>
                <c:pt idx="9">
                  <c:v>#N/A</c:v>
                </c:pt>
                <c:pt idx="10">
                  <c:v>3094</c:v>
                </c:pt>
                <c:pt idx="11">
                  <c:v>#N/A</c:v>
                </c:pt>
                <c:pt idx="12">
                  <c:v>#N/A</c:v>
                </c:pt>
                <c:pt idx="13">
                  <c:v>2426</c:v>
                </c:pt>
                <c:pt idx="14">
                  <c:v>#N/A</c:v>
                </c:pt>
              </c:numCache>
            </c:numRef>
          </c:val>
          <c:smooth val="0"/>
        </c:ser>
        <c:dLbls>
          <c:showLegendKey val="0"/>
          <c:showVal val="0"/>
          <c:showCatName val="0"/>
          <c:showSerName val="0"/>
          <c:showPercent val="0"/>
          <c:showBubbleSize val="0"/>
        </c:dLbls>
        <c:marker val="1"/>
        <c:smooth val="0"/>
        <c:axId val="110609536"/>
        <c:axId val="110611456"/>
      </c:lineChart>
      <c:catAx>
        <c:axId val="1106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611456"/>
        <c:crosses val="autoZero"/>
        <c:auto val="1"/>
        <c:lblAlgn val="ctr"/>
        <c:lblOffset val="100"/>
        <c:tickLblSkip val="1"/>
        <c:tickMarkSkip val="1"/>
        <c:noMultiLvlLbl val="0"/>
      </c:catAx>
      <c:valAx>
        <c:axId val="11061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0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10,646
10,556
170.28
7,155,093
6,833,806
300,191
4,433,821
5,340,636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mn-lt"/>
              <a:ea typeface="+mn-ea"/>
              <a:cs typeface="+mn-cs"/>
            </a:rPr>
            <a:t>人口の減少や全国平均を上回る高齢化率（２６年３月末３６．４４％）に加え、長引く景気低迷により町税収入が減少し、財政力指数は類似団体平均を下回り、徐々に下がり続けている。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益々高齢化率は高くなるものと考えられ、財政需要は年々増加していくと予想される。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「町づくり計画に沿った行財政計画を継続し、行政の効率化に努めることにより、健全財政の維持に努める。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156633</xdr:rowOff>
    </xdr:to>
    <xdr:cxnSp macro="">
      <xdr:nvCxnSpPr>
        <xdr:cNvPr id="71" name="直線コネクタ 70"/>
        <xdr:cNvCxnSpPr/>
      </xdr:nvCxnSpPr>
      <xdr:spPr>
        <a:xfrm>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116417</xdr:rowOff>
    </xdr:to>
    <xdr:cxnSp macro="">
      <xdr:nvCxnSpPr>
        <xdr:cNvPr id="74" name="直線コネクタ 73"/>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76200</xdr:rowOff>
    </xdr:to>
    <xdr:cxnSp macro="">
      <xdr:nvCxnSpPr>
        <xdr:cNvPr id="77" name="直線コネクタ 76"/>
        <xdr:cNvCxnSpPr/>
      </xdr:nvCxnSpPr>
      <xdr:spPr>
        <a:xfrm>
          <a:off x="1447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81" name="テキスト ボックス 80"/>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92" name="テキスト ボックス 91"/>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職員数の削減など経常経費の増加を抑えるべく努力している。類似団体と比較すると経常収支比率は低くなっているが、今後、公営住宅建設による地方債発行額の増加により比率が高くなる。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また、高齢化率の上昇による扶助費の増加、国民健康保険事業の繰出金、病院事業への補助金の増加が今後も続くと見込まれる。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住民生活に直接関わる施策のサービス水準を維持するため、引き続き行政評価等による義務的経費の削減に取り組み、財源の確保に努め、諸課題に柔軟に対応できる財政構造の維持に努める。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9313</xdr:rowOff>
    </xdr:from>
    <xdr:to>
      <xdr:col>7</xdr:col>
      <xdr:colOff>152400</xdr:colOff>
      <xdr:row>60</xdr:row>
      <xdr:rowOff>49530</xdr:rowOff>
    </xdr:to>
    <xdr:cxnSp macro="">
      <xdr:nvCxnSpPr>
        <xdr:cNvPr id="131" name="直線コネクタ 130"/>
        <xdr:cNvCxnSpPr/>
      </xdr:nvCxnSpPr>
      <xdr:spPr>
        <a:xfrm flipV="1">
          <a:off x="4114800" y="102963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2"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61</xdr:row>
      <xdr:rowOff>103294</xdr:rowOff>
    </xdr:to>
    <xdr:cxnSp macro="">
      <xdr:nvCxnSpPr>
        <xdr:cNvPr id="134" name="直線コネクタ 133"/>
        <xdr:cNvCxnSpPr/>
      </xdr:nvCxnSpPr>
      <xdr:spPr>
        <a:xfrm flipV="1">
          <a:off x="3225800" y="1033653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35983</xdr:rowOff>
    </xdr:from>
    <xdr:to>
      <xdr:col>4</xdr:col>
      <xdr:colOff>482600</xdr:colOff>
      <xdr:row>61</xdr:row>
      <xdr:rowOff>103294</xdr:rowOff>
    </xdr:to>
    <xdr:cxnSp macro="">
      <xdr:nvCxnSpPr>
        <xdr:cNvPr id="137" name="直線コネクタ 136"/>
        <xdr:cNvCxnSpPr/>
      </xdr:nvCxnSpPr>
      <xdr:spPr>
        <a:xfrm>
          <a:off x="2336800" y="1015153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35983</xdr:rowOff>
    </xdr:from>
    <xdr:to>
      <xdr:col>3</xdr:col>
      <xdr:colOff>279400</xdr:colOff>
      <xdr:row>61</xdr:row>
      <xdr:rowOff>71120</xdr:rowOff>
    </xdr:to>
    <xdr:cxnSp macro="">
      <xdr:nvCxnSpPr>
        <xdr:cNvPr id="140" name="直線コネクタ 139"/>
        <xdr:cNvCxnSpPr/>
      </xdr:nvCxnSpPr>
      <xdr:spPr>
        <a:xfrm flipV="1">
          <a:off x="1447800" y="10151533"/>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129963</xdr:rowOff>
    </xdr:from>
    <xdr:to>
      <xdr:col>7</xdr:col>
      <xdr:colOff>203200</xdr:colOff>
      <xdr:row>60</xdr:row>
      <xdr:rowOff>60113</xdr:rowOff>
    </xdr:to>
    <xdr:sp macro="" textlink="">
      <xdr:nvSpPr>
        <xdr:cNvPr id="150" name="円/楕円 149"/>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146490</xdr:rowOff>
    </xdr:from>
    <xdr:ext cx="762000" cy="259045"/>
    <xdr:sp macro="" textlink="">
      <xdr:nvSpPr>
        <xdr:cNvPr id="151" name="財政構造の弾力性該当値テキスト"/>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2" name="円/楕円 151"/>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3" name="テキスト ボックス 152"/>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52494</xdr:rowOff>
    </xdr:from>
    <xdr:to>
      <xdr:col>4</xdr:col>
      <xdr:colOff>533400</xdr:colOff>
      <xdr:row>61</xdr:row>
      <xdr:rowOff>154094</xdr:rowOff>
    </xdr:to>
    <xdr:sp macro="" textlink="">
      <xdr:nvSpPr>
        <xdr:cNvPr id="154" name="円/楕円 153"/>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164271</xdr:rowOff>
    </xdr:from>
    <xdr:ext cx="762000" cy="259045"/>
    <xdr:sp macro="" textlink="">
      <xdr:nvSpPr>
        <xdr:cNvPr id="155" name="テキスト ボックス 154"/>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156633</xdr:rowOff>
    </xdr:from>
    <xdr:to>
      <xdr:col>3</xdr:col>
      <xdr:colOff>330200</xdr:colOff>
      <xdr:row>59</xdr:row>
      <xdr:rowOff>86783</xdr:rowOff>
    </xdr:to>
    <xdr:sp macro="" textlink="">
      <xdr:nvSpPr>
        <xdr:cNvPr id="156" name="円/楕円 155"/>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96960</xdr:rowOff>
    </xdr:from>
    <xdr:ext cx="762000" cy="259045"/>
    <xdr:sp macro="" textlink="">
      <xdr:nvSpPr>
        <xdr:cNvPr id="157" name="テキスト ボックス 156"/>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8" name="円/楕円 157"/>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9" name="テキスト ボックス 158"/>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[177,729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139,958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人件費は行財政計画に沿って定員管理に努め、従来から恒常的に削減を行っており、類似団体水準を下回っている。給与水準も引き続いて適正化に努める。</a:t>
          </a:r>
          <a:endParaRPr lang="ja-JP" altLang="ja-JP" sz="1300">
            <a:effectLst/>
          </a:endParaRPr>
        </a:p>
        <a:p>
          <a:pPr rtl="0"/>
          <a:r>
            <a:rPr lang="ja-JP" altLang="ja-JP" sz="1300" b="0" i="0" baseline="0">
              <a:solidFill>
                <a:schemeClr val="dk1"/>
              </a:solidFill>
              <a:effectLst/>
              <a:latin typeface="+mn-lt"/>
              <a:ea typeface="+mn-ea"/>
              <a:cs typeface="+mn-cs"/>
            </a:rPr>
            <a:t>　平成２５年度は物件費も類似団体の水準を下回っているが、今後は町施設の老朽化に伴い、修繕費等が年々増加していくものと考えられる。</a:t>
          </a:r>
          <a:endParaRPr lang="ja-JP" altLang="ja-JP" sz="1300">
            <a:effectLst/>
          </a:endParaRPr>
        </a:p>
        <a:p>
          <a:pPr rtl="0"/>
          <a:r>
            <a:rPr lang="ja-JP" altLang="ja-JP" sz="1300" b="0" i="0" baseline="0">
              <a:solidFill>
                <a:schemeClr val="dk1"/>
              </a:solidFill>
              <a:effectLst/>
              <a:latin typeface="+mn-lt"/>
              <a:ea typeface="+mn-ea"/>
              <a:cs typeface="+mn-cs"/>
            </a:rPr>
            <a:t>　町施設については民間委託、指定管理者制度、</a:t>
          </a:r>
          <a:r>
            <a:rPr lang="en-US" altLang="ja-JP" sz="1300" b="0" i="0" baseline="0">
              <a:solidFill>
                <a:schemeClr val="dk1"/>
              </a:solidFill>
              <a:effectLst/>
              <a:latin typeface="+mn-lt"/>
              <a:ea typeface="+mn-ea"/>
              <a:cs typeface="+mn-cs"/>
            </a:rPr>
            <a:t>PFI</a:t>
          </a:r>
          <a:r>
            <a:rPr lang="ja-JP" altLang="ja-JP" sz="1300" b="0" i="0" baseline="0">
              <a:solidFill>
                <a:schemeClr val="dk1"/>
              </a:solidFill>
              <a:effectLst/>
              <a:latin typeface="+mn-lt"/>
              <a:ea typeface="+mn-ea"/>
              <a:cs typeface="+mn-cs"/>
            </a:rPr>
            <a:t>などを活用し、効率的・効果的な財政運営に努める。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169126</xdr:rowOff>
    </xdr:from>
    <xdr:to>
      <xdr:col>7</xdr:col>
      <xdr:colOff>152400</xdr:colOff>
      <xdr:row>83</xdr:row>
      <xdr:rowOff>25870</xdr:rowOff>
    </xdr:to>
    <xdr:cxnSp macro="">
      <xdr:nvCxnSpPr>
        <xdr:cNvPr id="192" name="直線コネクタ 191"/>
        <xdr:cNvCxnSpPr/>
      </xdr:nvCxnSpPr>
      <xdr:spPr>
        <a:xfrm>
          <a:off x="4114800" y="14228026"/>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169126</xdr:rowOff>
    </xdr:from>
    <xdr:to>
      <xdr:col>6</xdr:col>
      <xdr:colOff>0</xdr:colOff>
      <xdr:row>83</xdr:row>
      <xdr:rowOff>23341</xdr:rowOff>
    </xdr:to>
    <xdr:cxnSp macro="">
      <xdr:nvCxnSpPr>
        <xdr:cNvPr id="195" name="直線コネクタ 194"/>
        <xdr:cNvCxnSpPr/>
      </xdr:nvCxnSpPr>
      <xdr:spPr>
        <a:xfrm flipV="1">
          <a:off x="3225800" y="14228026"/>
          <a:ext cx="889000" cy="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152192</xdr:rowOff>
    </xdr:from>
    <xdr:to>
      <xdr:col>4</xdr:col>
      <xdr:colOff>482600</xdr:colOff>
      <xdr:row>83</xdr:row>
      <xdr:rowOff>23341</xdr:rowOff>
    </xdr:to>
    <xdr:cxnSp macro="">
      <xdr:nvCxnSpPr>
        <xdr:cNvPr id="198" name="直線コネクタ 197"/>
        <xdr:cNvCxnSpPr/>
      </xdr:nvCxnSpPr>
      <xdr:spPr>
        <a:xfrm>
          <a:off x="2336800" y="14211092"/>
          <a:ext cx="889000" cy="4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152192</xdr:rowOff>
    </xdr:from>
    <xdr:to>
      <xdr:col>3</xdr:col>
      <xdr:colOff>279400</xdr:colOff>
      <xdr:row>82</xdr:row>
      <xdr:rowOff>162925</xdr:rowOff>
    </xdr:to>
    <xdr:cxnSp macro="">
      <xdr:nvCxnSpPr>
        <xdr:cNvPr id="201" name="直線コネクタ 200"/>
        <xdr:cNvCxnSpPr/>
      </xdr:nvCxnSpPr>
      <xdr:spPr>
        <a:xfrm flipV="1">
          <a:off x="1447800" y="14211092"/>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146520</xdr:rowOff>
    </xdr:from>
    <xdr:to>
      <xdr:col>7</xdr:col>
      <xdr:colOff>203200</xdr:colOff>
      <xdr:row>83</xdr:row>
      <xdr:rowOff>76670</xdr:rowOff>
    </xdr:to>
    <xdr:sp macro="" textlink="">
      <xdr:nvSpPr>
        <xdr:cNvPr id="211" name="円/楕円 210"/>
        <xdr:cNvSpPr/>
      </xdr:nvSpPr>
      <xdr:spPr>
        <a:xfrm>
          <a:off x="4902200" y="1420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163047</xdr:rowOff>
    </xdr:from>
    <xdr:ext cx="762000" cy="259045"/>
    <xdr:sp macro="" textlink="">
      <xdr:nvSpPr>
        <xdr:cNvPr id="212" name="人件費・物件費等の状況該当値テキスト"/>
        <xdr:cNvSpPr txBox="1"/>
      </xdr:nvSpPr>
      <xdr:spPr>
        <a:xfrm>
          <a:off x="5041900" y="1405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177,729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118326</xdr:rowOff>
    </xdr:from>
    <xdr:to>
      <xdr:col>6</xdr:col>
      <xdr:colOff>50800</xdr:colOff>
      <xdr:row>83</xdr:row>
      <xdr:rowOff>48476</xdr:rowOff>
    </xdr:to>
    <xdr:sp macro="" textlink="">
      <xdr:nvSpPr>
        <xdr:cNvPr id="213" name="円/楕円 212"/>
        <xdr:cNvSpPr/>
      </xdr:nvSpPr>
      <xdr:spPr>
        <a:xfrm>
          <a:off x="4064000" y="1417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58653</xdr:rowOff>
    </xdr:from>
    <xdr:ext cx="736600" cy="259045"/>
    <xdr:sp macro="" textlink="">
      <xdr:nvSpPr>
        <xdr:cNvPr id="214" name="テキスト ボックス 213"/>
        <xdr:cNvSpPr txBox="1"/>
      </xdr:nvSpPr>
      <xdr:spPr>
        <a:xfrm>
          <a:off x="3733800" y="1394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143991</xdr:rowOff>
    </xdr:from>
    <xdr:to>
      <xdr:col>4</xdr:col>
      <xdr:colOff>533400</xdr:colOff>
      <xdr:row>83</xdr:row>
      <xdr:rowOff>74141</xdr:rowOff>
    </xdr:to>
    <xdr:sp macro="" textlink="">
      <xdr:nvSpPr>
        <xdr:cNvPr id="215" name="円/楕円 214"/>
        <xdr:cNvSpPr/>
      </xdr:nvSpPr>
      <xdr:spPr>
        <a:xfrm>
          <a:off x="3175000" y="142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84318</xdr:rowOff>
    </xdr:from>
    <xdr:ext cx="762000" cy="259045"/>
    <xdr:sp macro="" textlink="">
      <xdr:nvSpPr>
        <xdr:cNvPr id="216" name="テキスト ボックス 215"/>
        <xdr:cNvSpPr txBox="1"/>
      </xdr:nvSpPr>
      <xdr:spPr>
        <a:xfrm>
          <a:off x="2844800" y="1397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101392</xdr:rowOff>
    </xdr:from>
    <xdr:to>
      <xdr:col>3</xdr:col>
      <xdr:colOff>330200</xdr:colOff>
      <xdr:row>83</xdr:row>
      <xdr:rowOff>31542</xdr:rowOff>
    </xdr:to>
    <xdr:sp macro="" textlink="">
      <xdr:nvSpPr>
        <xdr:cNvPr id="217" name="円/楕円 216"/>
        <xdr:cNvSpPr/>
      </xdr:nvSpPr>
      <xdr:spPr>
        <a:xfrm>
          <a:off x="2286000" y="141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41719</xdr:rowOff>
    </xdr:from>
    <xdr:ext cx="762000" cy="259045"/>
    <xdr:sp macro="" textlink="">
      <xdr:nvSpPr>
        <xdr:cNvPr id="218" name="テキスト ボックス 217"/>
        <xdr:cNvSpPr txBox="1"/>
      </xdr:nvSpPr>
      <xdr:spPr>
        <a:xfrm>
          <a:off x="1955800" y="1392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112125</xdr:rowOff>
    </xdr:from>
    <xdr:to>
      <xdr:col>2</xdr:col>
      <xdr:colOff>127000</xdr:colOff>
      <xdr:row>83</xdr:row>
      <xdr:rowOff>42275</xdr:rowOff>
    </xdr:to>
    <xdr:sp macro="" textlink="">
      <xdr:nvSpPr>
        <xdr:cNvPr id="219" name="円/楕円 218"/>
        <xdr:cNvSpPr/>
      </xdr:nvSpPr>
      <xdr:spPr>
        <a:xfrm>
          <a:off x="1397000" y="141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52452</xdr:rowOff>
    </xdr:from>
    <xdr:ext cx="762000" cy="259045"/>
    <xdr:sp macro="" textlink="">
      <xdr:nvSpPr>
        <xdr:cNvPr id="220" name="テキスト ボックス 219"/>
        <xdr:cNvSpPr txBox="1"/>
      </xdr:nvSpPr>
      <xdr:spPr>
        <a:xfrm>
          <a:off x="1066800" y="1393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従来から職員給与の水準を抑制しており、類似団体や全国の水準を大きく下回っている。引き続き総人件費の削減、適正な水準の維持に努める。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4173</xdr:rowOff>
    </xdr:from>
    <xdr:to>
      <xdr:col>24</xdr:col>
      <xdr:colOff>558800</xdr:colOff>
      <xdr:row>87</xdr:row>
      <xdr:rowOff>95613</xdr:rowOff>
    </xdr:to>
    <xdr:cxnSp macro="">
      <xdr:nvCxnSpPr>
        <xdr:cNvPr id="256" name="直線コネクタ 255"/>
        <xdr:cNvCxnSpPr/>
      </xdr:nvCxnSpPr>
      <xdr:spPr>
        <a:xfrm flipV="1">
          <a:off x="16179800" y="14577423"/>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5987</xdr:rowOff>
    </xdr:from>
    <xdr:to>
      <xdr:col>23</xdr:col>
      <xdr:colOff>406400</xdr:colOff>
      <xdr:row>87</xdr:row>
      <xdr:rowOff>95613</xdr:rowOff>
    </xdr:to>
    <xdr:cxnSp macro="">
      <xdr:nvCxnSpPr>
        <xdr:cNvPr id="259" name="直線コネクタ 258"/>
        <xdr:cNvCxnSpPr/>
      </xdr:nvCxnSpPr>
      <xdr:spPr>
        <a:xfrm>
          <a:off x="15290800" y="149221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105773</xdr:rowOff>
    </xdr:from>
    <xdr:to>
      <xdr:col>22</xdr:col>
      <xdr:colOff>203200</xdr:colOff>
      <xdr:row>87</xdr:row>
      <xdr:rowOff>5987</xdr:rowOff>
    </xdr:to>
    <xdr:cxnSp macro="">
      <xdr:nvCxnSpPr>
        <xdr:cNvPr id="262" name="直線コネクタ 261"/>
        <xdr:cNvCxnSpPr/>
      </xdr:nvCxnSpPr>
      <xdr:spPr>
        <a:xfrm>
          <a:off x="14401800" y="14336123"/>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105773</xdr:rowOff>
    </xdr:from>
    <xdr:to>
      <xdr:col>21</xdr:col>
      <xdr:colOff>0</xdr:colOff>
      <xdr:row>83</xdr:row>
      <xdr:rowOff>112668</xdr:rowOff>
    </xdr:to>
    <xdr:cxnSp macro="">
      <xdr:nvCxnSpPr>
        <xdr:cNvPr id="265" name="直線コネクタ 264"/>
        <xdr:cNvCxnSpPr/>
      </xdr:nvCxnSpPr>
      <xdr:spPr>
        <a:xfrm flipV="1">
          <a:off x="13512800" y="1433612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124823</xdr:rowOff>
    </xdr:from>
    <xdr:to>
      <xdr:col>24</xdr:col>
      <xdr:colOff>609600</xdr:colOff>
      <xdr:row>85</xdr:row>
      <xdr:rowOff>54973</xdr:rowOff>
    </xdr:to>
    <xdr:sp macro="" textlink="">
      <xdr:nvSpPr>
        <xdr:cNvPr id="275" name="円/楕円 274"/>
        <xdr:cNvSpPr/>
      </xdr:nvSpPr>
      <xdr:spPr>
        <a:xfrm>
          <a:off x="16967200" y="14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141350</xdr:rowOff>
    </xdr:from>
    <xdr:ext cx="762000" cy="259045"/>
    <xdr:sp macro="" textlink="">
      <xdr:nvSpPr>
        <xdr:cNvPr id="276" name="給与水準   （国との比較）該当値テキスト"/>
        <xdr:cNvSpPr txBox="1"/>
      </xdr:nvSpPr>
      <xdr:spPr>
        <a:xfrm>
          <a:off x="17106900" y="143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44813</xdr:rowOff>
    </xdr:from>
    <xdr:to>
      <xdr:col>23</xdr:col>
      <xdr:colOff>457200</xdr:colOff>
      <xdr:row>87</xdr:row>
      <xdr:rowOff>146413</xdr:rowOff>
    </xdr:to>
    <xdr:sp macro="" textlink="">
      <xdr:nvSpPr>
        <xdr:cNvPr id="277" name="円/楕円 276"/>
        <xdr:cNvSpPr/>
      </xdr:nvSpPr>
      <xdr:spPr>
        <a:xfrm>
          <a:off x="16129000" y="149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156590</xdr:rowOff>
    </xdr:from>
    <xdr:ext cx="736600" cy="259045"/>
    <xdr:sp macro="" textlink="">
      <xdr:nvSpPr>
        <xdr:cNvPr id="278" name="テキスト ボックス 277"/>
        <xdr:cNvSpPr txBox="1"/>
      </xdr:nvSpPr>
      <xdr:spPr>
        <a:xfrm>
          <a:off x="15798800" y="14729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126637</xdr:rowOff>
    </xdr:from>
    <xdr:to>
      <xdr:col>22</xdr:col>
      <xdr:colOff>254000</xdr:colOff>
      <xdr:row>87</xdr:row>
      <xdr:rowOff>56787</xdr:rowOff>
    </xdr:to>
    <xdr:sp macro="" textlink="">
      <xdr:nvSpPr>
        <xdr:cNvPr id="279" name="円/楕円 278"/>
        <xdr:cNvSpPr/>
      </xdr:nvSpPr>
      <xdr:spPr>
        <a:xfrm>
          <a:off x="15240000" y="14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66964</xdr:rowOff>
    </xdr:from>
    <xdr:ext cx="762000" cy="259045"/>
    <xdr:sp macro="" textlink="">
      <xdr:nvSpPr>
        <xdr:cNvPr id="280" name="テキスト ボックス 279"/>
        <xdr:cNvSpPr txBox="1"/>
      </xdr:nvSpPr>
      <xdr:spPr>
        <a:xfrm>
          <a:off x="14909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54973</xdr:rowOff>
    </xdr:from>
    <xdr:to>
      <xdr:col>21</xdr:col>
      <xdr:colOff>50800</xdr:colOff>
      <xdr:row>83</xdr:row>
      <xdr:rowOff>156573</xdr:rowOff>
    </xdr:to>
    <xdr:sp macro="" textlink="">
      <xdr:nvSpPr>
        <xdr:cNvPr id="281" name="円/楕円 280"/>
        <xdr:cNvSpPr/>
      </xdr:nvSpPr>
      <xdr:spPr>
        <a:xfrm>
          <a:off x="14351000" y="142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166750</xdr:rowOff>
    </xdr:from>
    <xdr:ext cx="762000" cy="259045"/>
    <xdr:sp macro="" textlink="">
      <xdr:nvSpPr>
        <xdr:cNvPr id="282" name="テキスト ボックス 281"/>
        <xdr:cNvSpPr txBox="1"/>
      </xdr:nvSpPr>
      <xdr:spPr>
        <a:xfrm>
          <a:off x="14020800" y="1405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61868</xdr:rowOff>
    </xdr:from>
    <xdr:to>
      <xdr:col>19</xdr:col>
      <xdr:colOff>533400</xdr:colOff>
      <xdr:row>83</xdr:row>
      <xdr:rowOff>163468</xdr:rowOff>
    </xdr:to>
    <xdr:sp macro="" textlink="">
      <xdr:nvSpPr>
        <xdr:cNvPr id="283" name="円/楕円 282"/>
        <xdr:cNvSpPr/>
      </xdr:nvSpPr>
      <xdr:spPr>
        <a:xfrm>
          <a:off x="13462000" y="142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2195</xdr:rowOff>
    </xdr:from>
    <xdr:ext cx="762000" cy="259045"/>
    <xdr:sp macro="" textlink="">
      <xdr:nvSpPr>
        <xdr:cNvPr id="284" name="テキスト ボックス 283"/>
        <xdr:cNvSpPr txBox="1"/>
      </xdr:nvSpPr>
      <xdr:spPr>
        <a:xfrm>
          <a:off x="13131800" y="1406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地理的条件等によって、保育士、保健師等の福祉関係の職員数が多くなっており、全国平均、県平均を上回っているが、「町づくり計画」に基づき、早期から職員数の削減に努めてきたことにより、計画以上の削減を行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今後は、少子化に伴う保育所の統合を図り、住民との協働を推進し、職員の能力向上を図ることにより、職員数の削減、適正配置に努める。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21711</xdr:rowOff>
    </xdr:from>
    <xdr:to>
      <xdr:col>24</xdr:col>
      <xdr:colOff>558800</xdr:colOff>
      <xdr:row>61</xdr:row>
      <xdr:rowOff>58480</xdr:rowOff>
    </xdr:to>
    <xdr:cxnSp macro="">
      <xdr:nvCxnSpPr>
        <xdr:cNvPr id="321" name="直線コネクタ 320"/>
        <xdr:cNvCxnSpPr/>
      </xdr:nvCxnSpPr>
      <xdr:spPr>
        <a:xfrm>
          <a:off x="16179800" y="10480161"/>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22"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21711</xdr:rowOff>
    </xdr:from>
    <xdr:to>
      <xdr:col>23</xdr:col>
      <xdr:colOff>406400</xdr:colOff>
      <xdr:row>61</xdr:row>
      <xdr:rowOff>34351</xdr:rowOff>
    </xdr:to>
    <xdr:cxnSp macro="">
      <xdr:nvCxnSpPr>
        <xdr:cNvPr id="324" name="直線コネクタ 323"/>
        <xdr:cNvCxnSpPr/>
      </xdr:nvCxnSpPr>
      <xdr:spPr>
        <a:xfrm flipV="1">
          <a:off x="15290800" y="1048016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6" name="テキスト ボックス 325"/>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7922</xdr:rowOff>
    </xdr:from>
    <xdr:to>
      <xdr:col>22</xdr:col>
      <xdr:colOff>203200</xdr:colOff>
      <xdr:row>61</xdr:row>
      <xdr:rowOff>34351</xdr:rowOff>
    </xdr:to>
    <xdr:cxnSp macro="">
      <xdr:nvCxnSpPr>
        <xdr:cNvPr id="327" name="直線コネクタ 326"/>
        <xdr:cNvCxnSpPr/>
      </xdr:nvCxnSpPr>
      <xdr:spPr>
        <a:xfrm>
          <a:off x="14401800" y="10466372"/>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9" name="テキスト ボックス 328"/>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7922</xdr:rowOff>
    </xdr:from>
    <xdr:to>
      <xdr:col>21</xdr:col>
      <xdr:colOff>0</xdr:colOff>
      <xdr:row>61</xdr:row>
      <xdr:rowOff>42394</xdr:rowOff>
    </xdr:to>
    <xdr:cxnSp macro="">
      <xdr:nvCxnSpPr>
        <xdr:cNvPr id="330" name="直線コネクタ 329"/>
        <xdr:cNvCxnSpPr/>
      </xdr:nvCxnSpPr>
      <xdr:spPr>
        <a:xfrm flipV="1">
          <a:off x="13512800" y="1046637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2" name="テキスト ボックス 331"/>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4" name="テキスト ボックス 333"/>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7680</xdr:rowOff>
    </xdr:from>
    <xdr:to>
      <xdr:col>24</xdr:col>
      <xdr:colOff>609600</xdr:colOff>
      <xdr:row>61</xdr:row>
      <xdr:rowOff>109280</xdr:rowOff>
    </xdr:to>
    <xdr:sp macro="" textlink="">
      <xdr:nvSpPr>
        <xdr:cNvPr id="340" name="円/楕円 339"/>
        <xdr:cNvSpPr/>
      </xdr:nvSpPr>
      <xdr:spPr>
        <a:xfrm>
          <a:off x="169672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24207</xdr:rowOff>
    </xdr:from>
    <xdr:ext cx="762000" cy="259045"/>
    <xdr:sp macro="" textlink="">
      <xdr:nvSpPr>
        <xdr:cNvPr id="341" name="定員管理の状況該当値テキスト"/>
        <xdr:cNvSpPr txBox="1"/>
      </xdr:nvSpPr>
      <xdr:spPr>
        <a:xfrm>
          <a:off x="17106900" y="1031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142361</xdr:rowOff>
    </xdr:from>
    <xdr:to>
      <xdr:col>23</xdr:col>
      <xdr:colOff>457200</xdr:colOff>
      <xdr:row>61</xdr:row>
      <xdr:rowOff>72511</xdr:rowOff>
    </xdr:to>
    <xdr:sp macro="" textlink="">
      <xdr:nvSpPr>
        <xdr:cNvPr id="342" name="円/楕円 341"/>
        <xdr:cNvSpPr/>
      </xdr:nvSpPr>
      <xdr:spPr>
        <a:xfrm>
          <a:off x="16129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82688</xdr:rowOff>
    </xdr:from>
    <xdr:ext cx="736600" cy="259045"/>
    <xdr:sp macro="" textlink="">
      <xdr:nvSpPr>
        <xdr:cNvPr id="343" name="テキスト ボックス 342"/>
        <xdr:cNvSpPr txBox="1"/>
      </xdr:nvSpPr>
      <xdr:spPr>
        <a:xfrm>
          <a:off x="15798800" y="10198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155001</xdr:rowOff>
    </xdr:from>
    <xdr:to>
      <xdr:col>22</xdr:col>
      <xdr:colOff>254000</xdr:colOff>
      <xdr:row>61</xdr:row>
      <xdr:rowOff>85151</xdr:rowOff>
    </xdr:to>
    <xdr:sp macro="" textlink="">
      <xdr:nvSpPr>
        <xdr:cNvPr id="344" name="円/楕円 343"/>
        <xdr:cNvSpPr/>
      </xdr:nvSpPr>
      <xdr:spPr>
        <a:xfrm>
          <a:off x="15240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95328</xdr:rowOff>
    </xdr:from>
    <xdr:ext cx="762000" cy="259045"/>
    <xdr:sp macro="" textlink="">
      <xdr:nvSpPr>
        <xdr:cNvPr id="345" name="テキスト ボックス 344"/>
        <xdr:cNvSpPr txBox="1"/>
      </xdr:nvSpPr>
      <xdr:spPr>
        <a:xfrm>
          <a:off x="14909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128572</xdr:rowOff>
    </xdr:from>
    <xdr:to>
      <xdr:col>21</xdr:col>
      <xdr:colOff>50800</xdr:colOff>
      <xdr:row>61</xdr:row>
      <xdr:rowOff>58722</xdr:rowOff>
    </xdr:to>
    <xdr:sp macro="" textlink="">
      <xdr:nvSpPr>
        <xdr:cNvPr id="346" name="円/楕円 345"/>
        <xdr:cNvSpPr/>
      </xdr:nvSpPr>
      <xdr:spPr>
        <a:xfrm>
          <a:off x="14351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68899</xdr:rowOff>
    </xdr:from>
    <xdr:ext cx="762000" cy="259045"/>
    <xdr:sp macro="" textlink="">
      <xdr:nvSpPr>
        <xdr:cNvPr id="347" name="テキスト ボックス 346"/>
        <xdr:cNvSpPr txBox="1"/>
      </xdr:nvSpPr>
      <xdr:spPr>
        <a:xfrm>
          <a:off x="14020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163044</xdr:rowOff>
    </xdr:from>
    <xdr:to>
      <xdr:col>19</xdr:col>
      <xdr:colOff>533400</xdr:colOff>
      <xdr:row>61</xdr:row>
      <xdr:rowOff>93194</xdr:rowOff>
    </xdr:to>
    <xdr:sp macro="" textlink="">
      <xdr:nvSpPr>
        <xdr:cNvPr id="348" name="円/楕円 347"/>
        <xdr:cNvSpPr/>
      </xdr:nvSpPr>
      <xdr:spPr>
        <a:xfrm>
          <a:off x="13462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103371</xdr:rowOff>
    </xdr:from>
    <xdr:ext cx="762000" cy="259045"/>
    <xdr:sp macro="" textlink="">
      <xdr:nvSpPr>
        <xdr:cNvPr id="349" name="テキスト ボックス 348"/>
        <xdr:cNvSpPr txBox="1"/>
      </xdr:nvSpPr>
      <xdr:spPr>
        <a:xfrm>
          <a:off x="13131800" y="1021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過疎債は、公債費中、過去の施設建設分の償還終了が毎年あるため、当面は増加が見込まれない。</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今後も緊急性、必要性を的確に把握し、町債に大きく頼らないよう新規発行の抑制に努める。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51646</xdr:rowOff>
    </xdr:from>
    <xdr:to>
      <xdr:col>24</xdr:col>
      <xdr:colOff>558800</xdr:colOff>
      <xdr:row>38</xdr:row>
      <xdr:rowOff>75777</xdr:rowOff>
    </xdr:to>
    <xdr:cxnSp macro="">
      <xdr:nvCxnSpPr>
        <xdr:cNvPr id="384" name="直線コネクタ 383"/>
        <xdr:cNvCxnSpPr/>
      </xdr:nvCxnSpPr>
      <xdr:spPr>
        <a:xfrm flipV="1">
          <a:off x="16179800" y="65667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5"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51646</xdr:rowOff>
    </xdr:from>
    <xdr:to>
      <xdr:col>23</xdr:col>
      <xdr:colOff>406400</xdr:colOff>
      <xdr:row>38</xdr:row>
      <xdr:rowOff>75777</xdr:rowOff>
    </xdr:to>
    <xdr:cxnSp macro="">
      <xdr:nvCxnSpPr>
        <xdr:cNvPr id="387" name="直線コネクタ 386"/>
        <xdr:cNvCxnSpPr/>
      </xdr:nvCxnSpPr>
      <xdr:spPr>
        <a:xfrm>
          <a:off x="15290800" y="656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9" name="テキスト ボックス 388"/>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43604</xdr:rowOff>
    </xdr:from>
    <xdr:to>
      <xdr:col>22</xdr:col>
      <xdr:colOff>203200</xdr:colOff>
      <xdr:row>38</xdr:row>
      <xdr:rowOff>51646</xdr:rowOff>
    </xdr:to>
    <xdr:cxnSp macro="">
      <xdr:nvCxnSpPr>
        <xdr:cNvPr id="390" name="直線コネクタ 389"/>
        <xdr:cNvCxnSpPr/>
      </xdr:nvCxnSpPr>
      <xdr:spPr>
        <a:xfrm>
          <a:off x="14401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92" name="テキスト ボックス 391"/>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35560</xdr:rowOff>
    </xdr:from>
    <xdr:to>
      <xdr:col>21</xdr:col>
      <xdr:colOff>0</xdr:colOff>
      <xdr:row>38</xdr:row>
      <xdr:rowOff>43604</xdr:rowOff>
    </xdr:to>
    <xdr:cxnSp macro="">
      <xdr:nvCxnSpPr>
        <xdr:cNvPr id="393" name="直線コネクタ 392"/>
        <xdr:cNvCxnSpPr/>
      </xdr:nvCxnSpPr>
      <xdr:spPr>
        <a:xfrm>
          <a:off x="13512800" y="65506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5" name="テキスト ボックス 394"/>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7" name="テキスト ボックス 396"/>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846</xdr:rowOff>
    </xdr:from>
    <xdr:to>
      <xdr:col>24</xdr:col>
      <xdr:colOff>609600</xdr:colOff>
      <xdr:row>38</xdr:row>
      <xdr:rowOff>102446</xdr:rowOff>
    </xdr:to>
    <xdr:sp macro="" textlink="">
      <xdr:nvSpPr>
        <xdr:cNvPr id="403" name="円/楕円 402"/>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17374</xdr:rowOff>
    </xdr:from>
    <xdr:ext cx="762000" cy="259045"/>
    <xdr:sp macro="" textlink="">
      <xdr:nvSpPr>
        <xdr:cNvPr id="404"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24977</xdr:rowOff>
    </xdr:from>
    <xdr:to>
      <xdr:col>23</xdr:col>
      <xdr:colOff>457200</xdr:colOff>
      <xdr:row>38</xdr:row>
      <xdr:rowOff>126577</xdr:rowOff>
    </xdr:to>
    <xdr:sp macro="" textlink="">
      <xdr:nvSpPr>
        <xdr:cNvPr id="405" name="円/楕円 404"/>
        <xdr:cNvSpPr/>
      </xdr:nvSpPr>
      <xdr:spPr>
        <a:xfrm>
          <a:off x="16129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136754</xdr:rowOff>
    </xdr:from>
    <xdr:ext cx="736600" cy="259045"/>
    <xdr:sp macro="" textlink="">
      <xdr:nvSpPr>
        <xdr:cNvPr id="406" name="テキスト ボックス 405"/>
        <xdr:cNvSpPr txBox="1"/>
      </xdr:nvSpPr>
      <xdr:spPr>
        <a:xfrm>
          <a:off x="15798800" y="630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846</xdr:rowOff>
    </xdr:from>
    <xdr:to>
      <xdr:col>22</xdr:col>
      <xdr:colOff>254000</xdr:colOff>
      <xdr:row>38</xdr:row>
      <xdr:rowOff>102446</xdr:rowOff>
    </xdr:to>
    <xdr:sp macro="" textlink="">
      <xdr:nvSpPr>
        <xdr:cNvPr id="407" name="円/楕円 406"/>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112624</xdr:rowOff>
    </xdr:from>
    <xdr:ext cx="762000" cy="259045"/>
    <xdr:sp macro="" textlink="">
      <xdr:nvSpPr>
        <xdr:cNvPr id="408" name="テキスト ボックス 407"/>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164254</xdr:rowOff>
    </xdr:from>
    <xdr:to>
      <xdr:col>21</xdr:col>
      <xdr:colOff>50800</xdr:colOff>
      <xdr:row>38</xdr:row>
      <xdr:rowOff>94404</xdr:rowOff>
    </xdr:to>
    <xdr:sp macro="" textlink="">
      <xdr:nvSpPr>
        <xdr:cNvPr id="409" name="円/楕円 408"/>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104580</xdr:rowOff>
    </xdr:from>
    <xdr:ext cx="762000" cy="259045"/>
    <xdr:sp macro="" textlink="">
      <xdr:nvSpPr>
        <xdr:cNvPr id="410" name="テキスト ボックス 409"/>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411" name="円/楕円 410"/>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412" name="テキスト ボックス 411"/>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地方債は、保育園の大規模改修や小学校の増改築、公営住宅建設などで平成２８年度まで新規発行が増加する見込みであり、将来負担比率に及ぼす影響が出てくる。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引き続き、町の長期発展と長期計画を見据えた地方債の発行に努める。また、円滑で効率的な財政運営のために充当可能基金の増額に努める。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21590</xdr:rowOff>
    </xdr:from>
    <xdr:to>
      <xdr:col>24</xdr:col>
      <xdr:colOff>558800</xdr:colOff>
      <xdr:row>16</xdr:row>
      <xdr:rowOff>110871</xdr:rowOff>
    </xdr:to>
    <xdr:cxnSp macro="">
      <xdr:nvCxnSpPr>
        <xdr:cNvPr id="444" name="直線コネクタ 443"/>
        <xdr:cNvCxnSpPr/>
      </xdr:nvCxnSpPr>
      <xdr:spPr>
        <a:xfrm flipV="1">
          <a:off x="16179800" y="2764790"/>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158775</xdr:rowOff>
    </xdr:from>
    <xdr:to>
      <xdr:col>23</xdr:col>
      <xdr:colOff>406400</xdr:colOff>
      <xdr:row>16</xdr:row>
      <xdr:rowOff>110871</xdr:rowOff>
    </xdr:to>
    <xdr:cxnSp macro="">
      <xdr:nvCxnSpPr>
        <xdr:cNvPr id="447" name="直線コネクタ 446"/>
        <xdr:cNvCxnSpPr/>
      </xdr:nvCxnSpPr>
      <xdr:spPr>
        <a:xfrm>
          <a:off x="15290800" y="2730525"/>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121133</xdr:rowOff>
    </xdr:from>
    <xdr:to>
      <xdr:col>22</xdr:col>
      <xdr:colOff>203200</xdr:colOff>
      <xdr:row>15</xdr:row>
      <xdr:rowOff>158775</xdr:rowOff>
    </xdr:to>
    <xdr:cxnSp macro="">
      <xdr:nvCxnSpPr>
        <xdr:cNvPr id="450" name="直線コネクタ 449"/>
        <xdr:cNvCxnSpPr/>
      </xdr:nvCxnSpPr>
      <xdr:spPr>
        <a:xfrm>
          <a:off x="14401800" y="2692883"/>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104462</xdr:rowOff>
    </xdr:from>
    <xdr:ext cx="762000" cy="259045"/>
    <xdr:sp macro="" textlink="">
      <xdr:nvSpPr>
        <xdr:cNvPr id="452" name="テキスト ボックス 451"/>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119685</xdr:rowOff>
    </xdr:from>
    <xdr:to>
      <xdr:col>21</xdr:col>
      <xdr:colOff>0</xdr:colOff>
      <xdr:row>15</xdr:row>
      <xdr:rowOff>121133</xdr:rowOff>
    </xdr:to>
    <xdr:cxnSp macro="">
      <xdr:nvCxnSpPr>
        <xdr:cNvPr id="453" name="直線コネクタ 452"/>
        <xdr:cNvCxnSpPr/>
      </xdr:nvCxnSpPr>
      <xdr:spPr>
        <a:xfrm>
          <a:off x="13512800" y="269143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111218</xdr:rowOff>
    </xdr:from>
    <xdr:ext cx="762000" cy="259045"/>
    <xdr:sp macro="" textlink="">
      <xdr:nvSpPr>
        <xdr:cNvPr id="455" name="テキスト ボックス 454"/>
        <xdr:cNvSpPr txBox="1"/>
      </xdr:nvSpPr>
      <xdr:spPr>
        <a:xfrm>
          <a:off x="14020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56075</xdr:rowOff>
    </xdr:from>
    <xdr:ext cx="762000" cy="259045"/>
    <xdr:sp macro="" textlink="">
      <xdr:nvSpPr>
        <xdr:cNvPr id="457" name="テキスト ボックス 456"/>
        <xdr:cNvSpPr txBox="1"/>
      </xdr:nvSpPr>
      <xdr:spPr>
        <a:xfrm>
          <a:off x="13131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142240</xdr:rowOff>
    </xdr:from>
    <xdr:to>
      <xdr:col>24</xdr:col>
      <xdr:colOff>609600</xdr:colOff>
      <xdr:row>16</xdr:row>
      <xdr:rowOff>72390</xdr:rowOff>
    </xdr:to>
    <xdr:sp macro="" textlink="">
      <xdr:nvSpPr>
        <xdr:cNvPr id="463" name="円/楕円 462"/>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114317</xdr:rowOff>
    </xdr:from>
    <xdr:ext cx="762000" cy="259045"/>
    <xdr:sp macro="" textlink="">
      <xdr:nvSpPr>
        <xdr:cNvPr id="464" name="将来負担の状況該当値テキスト"/>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60071</xdr:rowOff>
    </xdr:from>
    <xdr:to>
      <xdr:col>23</xdr:col>
      <xdr:colOff>457200</xdr:colOff>
      <xdr:row>16</xdr:row>
      <xdr:rowOff>161671</xdr:rowOff>
    </xdr:to>
    <xdr:sp macro="" textlink="">
      <xdr:nvSpPr>
        <xdr:cNvPr id="465" name="円/楕円 464"/>
        <xdr:cNvSpPr/>
      </xdr:nvSpPr>
      <xdr:spPr>
        <a:xfrm>
          <a:off x="16129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146448</xdr:rowOff>
    </xdr:from>
    <xdr:ext cx="736600" cy="259045"/>
    <xdr:sp macro="" textlink="">
      <xdr:nvSpPr>
        <xdr:cNvPr id="466" name="テキスト ボックス 465"/>
        <xdr:cNvSpPr txBox="1"/>
      </xdr:nvSpPr>
      <xdr:spPr>
        <a:xfrm>
          <a:off x="15798800" y="288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107975</xdr:rowOff>
    </xdr:from>
    <xdr:to>
      <xdr:col>22</xdr:col>
      <xdr:colOff>254000</xdr:colOff>
      <xdr:row>16</xdr:row>
      <xdr:rowOff>38125</xdr:rowOff>
    </xdr:to>
    <xdr:sp macro="" textlink="">
      <xdr:nvSpPr>
        <xdr:cNvPr id="467" name="円/楕円 466"/>
        <xdr:cNvSpPr/>
      </xdr:nvSpPr>
      <xdr:spPr>
        <a:xfrm>
          <a:off x="15240000" y="26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48302</xdr:rowOff>
    </xdr:from>
    <xdr:ext cx="762000" cy="259045"/>
    <xdr:sp macro="" textlink="">
      <xdr:nvSpPr>
        <xdr:cNvPr id="468" name="テキスト ボックス 467"/>
        <xdr:cNvSpPr txBox="1"/>
      </xdr:nvSpPr>
      <xdr:spPr>
        <a:xfrm>
          <a:off x="14909800" y="24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70333</xdr:rowOff>
    </xdr:from>
    <xdr:to>
      <xdr:col>21</xdr:col>
      <xdr:colOff>50800</xdr:colOff>
      <xdr:row>16</xdr:row>
      <xdr:rowOff>483</xdr:rowOff>
    </xdr:to>
    <xdr:sp macro="" textlink="">
      <xdr:nvSpPr>
        <xdr:cNvPr id="469" name="円/楕円 468"/>
        <xdr:cNvSpPr/>
      </xdr:nvSpPr>
      <xdr:spPr>
        <a:xfrm>
          <a:off x="14351000" y="26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10660</xdr:rowOff>
    </xdr:from>
    <xdr:ext cx="762000" cy="259045"/>
    <xdr:sp macro="" textlink="">
      <xdr:nvSpPr>
        <xdr:cNvPr id="470" name="テキスト ボックス 469"/>
        <xdr:cNvSpPr txBox="1"/>
      </xdr:nvSpPr>
      <xdr:spPr>
        <a:xfrm>
          <a:off x="14020800" y="241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68885</xdr:rowOff>
    </xdr:from>
    <xdr:to>
      <xdr:col>19</xdr:col>
      <xdr:colOff>533400</xdr:colOff>
      <xdr:row>15</xdr:row>
      <xdr:rowOff>170485</xdr:rowOff>
    </xdr:to>
    <xdr:sp macro="" textlink="">
      <xdr:nvSpPr>
        <xdr:cNvPr id="471" name="円/楕円 470"/>
        <xdr:cNvSpPr/>
      </xdr:nvSpPr>
      <xdr:spPr>
        <a:xfrm>
          <a:off x="13462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9212</xdr:rowOff>
    </xdr:from>
    <xdr:ext cx="762000" cy="259045"/>
    <xdr:sp macro="" textlink="">
      <xdr:nvSpPr>
        <xdr:cNvPr id="472" name="テキスト ボックス 471"/>
        <xdr:cNvSpPr txBox="1"/>
      </xdr:nvSpPr>
      <xdr:spPr>
        <a:xfrm>
          <a:off x="13131800" y="24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新潟県津南町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10,646
10,556
170.28
7,155,093
6,833,806
300,191
4,433,821
5,340,636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人件費は「町づくり計画」に基づき、職員数の削減に努め計画以上の削減を行っている。類似団体、全国、県平均の水準を大きく下回っている。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今後も時間外手当の削減や、住民との協働推進、職員の能力の向上を図り、職員数の削減に努める。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134620</xdr:rowOff>
    </xdr:to>
    <xdr:cxnSp macro="">
      <xdr:nvCxnSpPr>
        <xdr:cNvPr id="65" name="直線コネクタ 64"/>
        <xdr:cNvCxnSpPr/>
      </xdr:nvCxnSpPr>
      <xdr:spPr>
        <a:xfrm flipV="1">
          <a:off x="3987800" y="6245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36</xdr:row>
      <xdr:rowOff>134620</xdr:rowOff>
    </xdr:to>
    <xdr:cxnSp macro="">
      <xdr:nvCxnSpPr>
        <xdr:cNvPr id="68" name="直線コネクタ 67"/>
        <xdr:cNvCxnSpPr/>
      </xdr:nvCxnSpPr>
      <xdr:spPr>
        <a:xfrm>
          <a:off x="3098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134620</xdr:rowOff>
    </xdr:to>
    <xdr:cxnSp macro="">
      <xdr:nvCxnSpPr>
        <xdr:cNvPr id="71" name="直線コネクタ 70"/>
        <xdr:cNvCxnSpPr/>
      </xdr:nvCxnSpPr>
      <xdr:spPr>
        <a:xfrm>
          <a:off x="2209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54610</xdr:rowOff>
    </xdr:to>
    <xdr:cxnSp macro="">
      <xdr:nvCxnSpPr>
        <xdr:cNvPr id="74" name="直線コネクタ 73"/>
        <xdr:cNvCxnSpPr/>
      </xdr:nvCxnSpPr>
      <xdr:spPr>
        <a:xfrm flipV="1">
          <a:off x="1320800" y="6291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4" name="円/楕円 83"/>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5"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6" name="円/楕円 85"/>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7" name="テキスト ボックス 86"/>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8" name="円/楕円 87"/>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9" name="テキスト ボックス 88"/>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0" name="円/楕円 89"/>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1" name="テキスト ボックス 90"/>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2" name="円/楕円 91"/>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3" name="テキスト ボックス 92"/>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地理的条件によって学校、保育所が多く、観光施設も多いため、施設の修繕経費がかかっている。</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年度は類似団体平均を下回ったが、引き続き物件費全体としてコスト削減となるように事務事業の見直しに努める。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75293</xdr:rowOff>
    </xdr:from>
    <xdr:to>
      <xdr:col>24</xdr:col>
      <xdr:colOff>31750</xdr:colOff>
      <xdr:row>15</xdr:row>
      <xdr:rowOff>86179</xdr:rowOff>
    </xdr:to>
    <xdr:cxnSp macro="">
      <xdr:nvCxnSpPr>
        <xdr:cNvPr id="128" name="直線コネクタ 127"/>
        <xdr:cNvCxnSpPr/>
      </xdr:nvCxnSpPr>
      <xdr:spPr>
        <a:xfrm>
          <a:off x="15671800" y="2647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16</xdr:row>
      <xdr:rowOff>56243</xdr:rowOff>
    </xdr:to>
    <xdr:cxnSp macro="">
      <xdr:nvCxnSpPr>
        <xdr:cNvPr id="131" name="直線コネクタ 130"/>
        <xdr:cNvCxnSpPr/>
      </xdr:nvCxnSpPr>
      <xdr:spPr>
        <a:xfrm flipV="1">
          <a:off x="14782800" y="2647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26506</xdr:rowOff>
    </xdr:from>
    <xdr:ext cx="736600" cy="259045"/>
    <xdr:sp macro="" textlink="">
      <xdr:nvSpPr>
        <xdr:cNvPr id="133" name="テキスト ボックス 132"/>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16</xdr:row>
      <xdr:rowOff>56243</xdr:rowOff>
    </xdr:to>
    <xdr:cxnSp macro="">
      <xdr:nvCxnSpPr>
        <xdr:cNvPr id="134" name="直線コネクタ 133"/>
        <xdr:cNvCxnSpPr/>
      </xdr:nvCxnSpPr>
      <xdr:spPr>
        <a:xfrm>
          <a:off x="13893800" y="2603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140607</xdr:rowOff>
    </xdr:to>
    <xdr:cxnSp macro="">
      <xdr:nvCxnSpPr>
        <xdr:cNvPr id="137" name="直線コネクタ 136"/>
        <xdr:cNvCxnSpPr/>
      </xdr:nvCxnSpPr>
      <xdr:spPr>
        <a:xfrm flipV="1">
          <a:off x="13004800" y="260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7" name="円/楕円 146"/>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8"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24493</xdr:rowOff>
    </xdr:from>
    <xdr:to>
      <xdr:col>22</xdr:col>
      <xdr:colOff>615950</xdr:colOff>
      <xdr:row>15</xdr:row>
      <xdr:rowOff>126093</xdr:rowOff>
    </xdr:to>
    <xdr:sp macro="" textlink="">
      <xdr:nvSpPr>
        <xdr:cNvPr id="149" name="円/楕円 148"/>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136270</xdr:rowOff>
    </xdr:from>
    <xdr:ext cx="736600" cy="259045"/>
    <xdr:sp macro="" textlink="">
      <xdr:nvSpPr>
        <xdr:cNvPr id="150" name="テキスト ボックス 149"/>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51" name="円/楕円 150"/>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52" name="テキスト ボックス 151"/>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3" name="円/楕円 152"/>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54" name="テキスト ボックス 153"/>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5" name="円/楕円 154"/>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56" name="テキスト ボックス 155"/>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全国平均を上回る高齢化率により、老人福祉にかかる扶助費は近年類似団体の平均より増加している。扶助対象の資格審査等の適正化や見直しを図りながら、現行のサービス水準を維持するように努める。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12700</xdr:rowOff>
    </xdr:to>
    <xdr:cxnSp macro="">
      <xdr:nvCxnSpPr>
        <xdr:cNvPr id="189" name="直線コネクタ 188"/>
        <xdr:cNvCxnSpPr/>
      </xdr:nvCxnSpPr>
      <xdr:spPr>
        <a:xfrm>
          <a:off x="3987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69850</xdr:rowOff>
    </xdr:to>
    <xdr:cxnSp macro="">
      <xdr:nvCxnSpPr>
        <xdr:cNvPr id="192" name="直線コネクタ 191"/>
        <xdr:cNvCxnSpPr/>
      </xdr:nvCxnSpPr>
      <xdr:spPr>
        <a:xfrm>
          <a:off x="3098800" y="9709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107950</xdr:rowOff>
    </xdr:to>
    <xdr:cxnSp macro="">
      <xdr:nvCxnSpPr>
        <xdr:cNvPr id="195" name="直線コネクタ 194"/>
        <xdr:cNvCxnSpPr/>
      </xdr:nvCxnSpPr>
      <xdr:spPr>
        <a:xfrm>
          <a:off x="2209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50800</xdr:rowOff>
    </xdr:to>
    <xdr:cxnSp macro="">
      <xdr:nvCxnSpPr>
        <xdr:cNvPr id="198" name="直線コネクタ 197"/>
        <xdr:cNvCxnSpPr/>
      </xdr:nvCxnSpPr>
      <xdr:spPr>
        <a:xfrm flipV="1">
          <a:off x="1320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8" name="円/楕円 207"/>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9"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0" name="円/楕円 209"/>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1" name="テキスト ボックス 21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12" name="円/楕円 211"/>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3" name="テキスト ボックス 21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4" name="円/楕円 213"/>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5" name="テキスト ボックス 214"/>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6" name="円/楕円 215"/>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7" name="テキスト ボックス 216"/>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年により増減が大きいが、冬期間の除排雪経費とそれに伴う町道維持管理が削減困難な経費となっており、類似団体、全国、県平均を大きく上回っている。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繰出金は特別会計への繰出金が大半であり、今後も増加が予想される。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特別会計が安定した独立採算となるよう経費削減に努め、保険料や使用料等の適正化を図り、サービス水準の維持に努める。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58420</xdr:rowOff>
    </xdr:to>
    <xdr:cxnSp macro="">
      <xdr:nvCxnSpPr>
        <xdr:cNvPr id="245" name="直線コネクタ 244"/>
        <xdr:cNvCxnSpPr/>
      </xdr:nvCxnSpPr>
      <xdr:spPr>
        <a:xfrm flipV="1">
          <a:off x="16510000" y="925576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8"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9" name="直線コネクタ 248"/>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153670</xdr:rowOff>
    </xdr:from>
    <xdr:to>
      <xdr:col>24</xdr:col>
      <xdr:colOff>31750</xdr:colOff>
      <xdr:row>60</xdr:row>
      <xdr:rowOff>12700</xdr:rowOff>
    </xdr:to>
    <xdr:cxnSp macro="">
      <xdr:nvCxnSpPr>
        <xdr:cNvPr id="250" name="直線コネクタ 249"/>
        <xdr:cNvCxnSpPr/>
      </xdr:nvCxnSpPr>
      <xdr:spPr>
        <a:xfrm>
          <a:off x="15671800" y="10269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1"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2" name="フローチャート : 判断 251"/>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153670</xdr:rowOff>
    </xdr:from>
    <xdr:to>
      <xdr:col>22</xdr:col>
      <xdr:colOff>565150</xdr:colOff>
      <xdr:row>60</xdr:row>
      <xdr:rowOff>111760</xdr:rowOff>
    </xdr:to>
    <xdr:cxnSp macro="">
      <xdr:nvCxnSpPr>
        <xdr:cNvPr id="253" name="直線コネクタ 252"/>
        <xdr:cNvCxnSpPr/>
      </xdr:nvCxnSpPr>
      <xdr:spPr>
        <a:xfrm flipV="1">
          <a:off x="14782800" y="10269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53340</xdr:rowOff>
    </xdr:from>
    <xdr:to>
      <xdr:col>22</xdr:col>
      <xdr:colOff>615950</xdr:colOff>
      <xdr:row>56</xdr:row>
      <xdr:rowOff>154940</xdr:rowOff>
    </xdr:to>
    <xdr:sp macro="" textlink="">
      <xdr:nvSpPr>
        <xdr:cNvPr id="254" name="フローチャート : 判断 253"/>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55" name="テキスト ボックス 25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60</xdr:row>
      <xdr:rowOff>111760</xdr:rowOff>
    </xdr:to>
    <xdr:cxnSp macro="">
      <xdr:nvCxnSpPr>
        <xdr:cNvPr id="256" name="直線コネクタ 255"/>
        <xdr:cNvCxnSpPr/>
      </xdr:nvCxnSpPr>
      <xdr:spPr>
        <a:xfrm>
          <a:off x="13893800" y="1029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7" name="フローチャート : 判断 256"/>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8" name="テキスト ボックス 257"/>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92710</xdr:rowOff>
    </xdr:from>
    <xdr:to>
      <xdr:col>20</xdr:col>
      <xdr:colOff>158750</xdr:colOff>
      <xdr:row>60</xdr:row>
      <xdr:rowOff>12700</xdr:rowOff>
    </xdr:to>
    <xdr:cxnSp macro="">
      <xdr:nvCxnSpPr>
        <xdr:cNvPr id="259" name="直線コネクタ 258"/>
        <xdr:cNvCxnSpPr/>
      </xdr:nvCxnSpPr>
      <xdr:spPr>
        <a:xfrm>
          <a:off x="13004800" y="1020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60" name="フローチャート : 判断 259"/>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61" name="テキスト ボックス 260"/>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3" name="テキスト ボックス 26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133350</xdr:rowOff>
    </xdr:from>
    <xdr:to>
      <xdr:col>24</xdr:col>
      <xdr:colOff>82550</xdr:colOff>
      <xdr:row>60</xdr:row>
      <xdr:rowOff>63500</xdr:rowOff>
    </xdr:to>
    <xdr:sp macro="" textlink="">
      <xdr:nvSpPr>
        <xdr:cNvPr id="269" name="円/楕円 268"/>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70"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102870</xdr:rowOff>
    </xdr:from>
    <xdr:to>
      <xdr:col>22</xdr:col>
      <xdr:colOff>615950</xdr:colOff>
      <xdr:row>60</xdr:row>
      <xdr:rowOff>33020</xdr:rowOff>
    </xdr:to>
    <xdr:sp macro="" textlink="">
      <xdr:nvSpPr>
        <xdr:cNvPr id="271" name="円/楕円 270"/>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17797</xdr:rowOff>
    </xdr:from>
    <xdr:ext cx="736600" cy="259045"/>
    <xdr:sp macro="" textlink="">
      <xdr:nvSpPr>
        <xdr:cNvPr id="272" name="テキスト ボックス 271"/>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60960</xdr:rowOff>
    </xdr:from>
    <xdr:to>
      <xdr:col>21</xdr:col>
      <xdr:colOff>412750</xdr:colOff>
      <xdr:row>60</xdr:row>
      <xdr:rowOff>162560</xdr:rowOff>
    </xdr:to>
    <xdr:sp macro="" textlink="">
      <xdr:nvSpPr>
        <xdr:cNvPr id="273" name="円/楕円 272"/>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147337</xdr:rowOff>
    </xdr:from>
    <xdr:ext cx="762000" cy="259045"/>
    <xdr:sp macro="" textlink="">
      <xdr:nvSpPr>
        <xdr:cNvPr id="274" name="テキスト ボックス 273"/>
        <xdr:cNvSpPr txBox="1"/>
      </xdr:nvSpPr>
      <xdr:spPr>
        <a:xfrm>
          <a:off x="14401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5" name="円/楕円 274"/>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6" name="テキスト ボックス 275"/>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41910</xdr:rowOff>
    </xdr:from>
    <xdr:to>
      <xdr:col>19</xdr:col>
      <xdr:colOff>6350</xdr:colOff>
      <xdr:row>59</xdr:row>
      <xdr:rowOff>143510</xdr:rowOff>
    </xdr:to>
    <xdr:sp macro="" textlink="">
      <xdr:nvSpPr>
        <xdr:cNvPr id="277" name="円/楕円 276"/>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128287</xdr:rowOff>
    </xdr:from>
    <xdr:ext cx="762000" cy="259045"/>
    <xdr:sp macro="" textlink="">
      <xdr:nvSpPr>
        <xdr:cNvPr id="278" name="テキスト ボックス 277"/>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消防関係、ゴミ・し尿処理等一部事務組合への負担金と町立津南病院への運営補助が多額となっている。津南病院の経営改善が長年の懸案事項であり、平成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年度に大幅な業務見直しを行う予定である。　　　　　</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一部事務組合への負担についても、引き続き見直しを継続し、経費削減に努める。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08" name="直線コネクタ 307"/>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09"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0" name="直線コネクタ 309"/>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1"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2" name="直線コネクタ 311"/>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143328</xdr:rowOff>
    </xdr:from>
    <xdr:to>
      <xdr:col>24</xdr:col>
      <xdr:colOff>31750</xdr:colOff>
      <xdr:row>37</xdr:row>
      <xdr:rowOff>58964</xdr:rowOff>
    </xdr:to>
    <xdr:cxnSp macro="">
      <xdr:nvCxnSpPr>
        <xdr:cNvPr id="313" name="直線コネクタ 312"/>
        <xdr:cNvCxnSpPr/>
      </xdr:nvCxnSpPr>
      <xdr:spPr>
        <a:xfrm flipV="1">
          <a:off x="15671800" y="63155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4"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5" name="フローチャート : 判断 314"/>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58964</xdr:rowOff>
    </xdr:from>
    <xdr:to>
      <xdr:col>22</xdr:col>
      <xdr:colOff>565150</xdr:colOff>
      <xdr:row>37</xdr:row>
      <xdr:rowOff>102507</xdr:rowOff>
    </xdr:to>
    <xdr:cxnSp macro="">
      <xdr:nvCxnSpPr>
        <xdr:cNvPr id="316" name="直線コネクタ 315"/>
        <xdr:cNvCxnSpPr/>
      </xdr:nvCxnSpPr>
      <xdr:spPr>
        <a:xfrm flipV="1">
          <a:off x="14782800" y="640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7" name="フローチャート : 判断 316"/>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8" name="テキスト ボックス 31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154214</xdr:rowOff>
    </xdr:from>
    <xdr:to>
      <xdr:col>21</xdr:col>
      <xdr:colOff>361950</xdr:colOff>
      <xdr:row>37</xdr:row>
      <xdr:rowOff>102507</xdr:rowOff>
    </xdr:to>
    <xdr:cxnSp macro="">
      <xdr:nvCxnSpPr>
        <xdr:cNvPr id="319" name="直線コネクタ 318"/>
        <xdr:cNvCxnSpPr/>
      </xdr:nvCxnSpPr>
      <xdr:spPr>
        <a:xfrm>
          <a:off x="13893800" y="6326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0" name="フローチャート : 判断 319"/>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1" name="テキスト ボックス 320"/>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154214</xdr:rowOff>
    </xdr:from>
    <xdr:to>
      <xdr:col>20</xdr:col>
      <xdr:colOff>158750</xdr:colOff>
      <xdr:row>37</xdr:row>
      <xdr:rowOff>48078</xdr:rowOff>
    </xdr:to>
    <xdr:cxnSp macro="">
      <xdr:nvCxnSpPr>
        <xdr:cNvPr id="322" name="直線コネクタ 321"/>
        <xdr:cNvCxnSpPr/>
      </xdr:nvCxnSpPr>
      <xdr:spPr>
        <a:xfrm flipV="1">
          <a:off x="13004800" y="6326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3" name="フローチャート : 判断 322"/>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4" name="テキスト ボックス 323"/>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5" name="フローチャート : 判断 324"/>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26" name="テキスト ボックス 325"/>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92528</xdr:rowOff>
    </xdr:from>
    <xdr:to>
      <xdr:col>24</xdr:col>
      <xdr:colOff>82550</xdr:colOff>
      <xdr:row>37</xdr:row>
      <xdr:rowOff>22678</xdr:rowOff>
    </xdr:to>
    <xdr:sp macro="" textlink="">
      <xdr:nvSpPr>
        <xdr:cNvPr id="332" name="円/楕円 331"/>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109055</xdr:rowOff>
    </xdr:from>
    <xdr:ext cx="762000" cy="259045"/>
    <xdr:sp macro="" textlink="">
      <xdr:nvSpPr>
        <xdr:cNvPr id="333"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8164</xdr:rowOff>
    </xdr:from>
    <xdr:to>
      <xdr:col>22</xdr:col>
      <xdr:colOff>615950</xdr:colOff>
      <xdr:row>37</xdr:row>
      <xdr:rowOff>109764</xdr:rowOff>
    </xdr:to>
    <xdr:sp macro="" textlink="">
      <xdr:nvSpPr>
        <xdr:cNvPr id="334" name="円/楕円 333"/>
        <xdr:cNvSpPr/>
      </xdr:nvSpPr>
      <xdr:spPr>
        <a:xfrm>
          <a:off x="15621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119941</xdr:rowOff>
    </xdr:from>
    <xdr:ext cx="736600" cy="259045"/>
    <xdr:sp macro="" textlink="">
      <xdr:nvSpPr>
        <xdr:cNvPr id="335" name="テキスト ボックス 334"/>
        <xdr:cNvSpPr txBox="1"/>
      </xdr:nvSpPr>
      <xdr:spPr>
        <a:xfrm>
          <a:off x="15290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51707</xdr:rowOff>
    </xdr:from>
    <xdr:to>
      <xdr:col>21</xdr:col>
      <xdr:colOff>412750</xdr:colOff>
      <xdr:row>37</xdr:row>
      <xdr:rowOff>153307</xdr:rowOff>
    </xdr:to>
    <xdr:sp macro="" textlink="">
      <xdr:nvSpPr>
        <xdr:cNvPr id="336" name="円/楕円 335"/>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138084</xdr:rowOff>
    </xdr:from>
    <xdr:ext cx="762000" cy="259045"/>
    <xdr:sp macro="" textlink="">
      <xdr:nvSpPr>
        <xdr:cNvPr id="337" name="テキスト ボックス 336"/>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103414</xdr:rowOff>
    </xdr:from>
    <xdr:to>
      <xdr:col>20</xdr:col>
      <xdr:colOff>209550</xdr:colOff>
      <xdr:row>37</xdr:row>
      <xdr:rowOff>33564</xdr:rowOff>
    </xdr:to>
    <xdr:sp macro="" textlink="">
      <xdr:nvSpPr>
        <xdr:cNvPr id="338" name="円/楕円 337"/>
        <xdr:cNvSpPr/>
      </xdr:nvSpPr>
      <xdr:spPr>
        <a:xfrm>
          <a:off x="13843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43741</xdr:rowOff>
    </xdr:from>
    <xdr:ext cx="762000" cy="259045"/>
    <xdr:sp macro="" textlink="">
      <xdr:nvSpPr>
        <xdr:cNvPr id="339" name="テキスト ボックス 338"/>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168728</xdr:rowOff>
    </xdr:from>
    <xdr:to>
      <xdr:col>19</xdr:col>
      <xdr:colOff>6350</xdr:colOff>
      <xdr:row>37</xdr:row>
      <xdr:rowOff>98878</xdr:rowOff>
    </xdr:to>
    <xdr:sp macro="" textlink="">
      <xdr:nvSpPr>
        <xdr:cNvPr id="340" name="円/楕円 339"/>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109055</xdr:rowOff>
    </xdr:from>
    <xdr:ext cx="762000" cy="259045"/>
    <xdr:sp macro="" textlink="">
      <xdr:nvSpPr>
        <xdr:cNvPr id="341" name="テキスト ボックス 340"/>
        <xdr:cNvSpPr txBox="1"/>
      </xdr:nvSpPr>
      <xdr:spPr>
        <a:xfrm>
          <a:off x="12623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学校、観光施設等の大規模改修事業が完了したことにより、比率は減少傾向であり、類似団体、全国、県平均を大きく下回っているが、保育園、小学校の新たな改修工事や公営住宅建設により、平成３１年頃から増加を見込んで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また、今後も、過疎対策事業債の対象に認められる事業費の借入が予想されるが、有利債の活用等、長中期的な視点で健全な財政運営に努める。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6" name="直線コネクタ 355"/>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7" name="テキスト ボックス 356"/>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5" name="直線コネクタ 364"/>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6"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7" name="直線コネクタ 366"/>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68"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69" name="直線コネクタ 368"/>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29845</xdr:rowOff>
    </xdr:from>
    <xdr:to>
      <xdr:col>7</xdr:col>
      <xdr:colOff>15875</xdr:colOff>
      <xdr:row>74</xdr:row>
      <xdr:rowOff>29845</xdr:rowOff>
    </xdr:to>
    <xdr:cxnSp macro="">
      <xdr:nvCxnSpPr>
        <xdr:cNvPr id="370" name="直線コネクタ 369"/>
        <xdr:cNvCxnSpPr/>
      </xdr:nvCxnSpPr>
      <xdr:spPr>
        <a:xfrm>
          <a:off x="3987800" y="12717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1"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2" name="フローチャート : 判断 371"/>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29845</xdr:rowOff>
    </xdr:from>
    <xdr:to>
      <xdr:col>5</xdr:col>
      <xdr:colOff>549275</xdr:colOff>
      <xdr:row>74</xdr:row>
      <xdr:rowOff>29845</xdr:rowOff>
    </xdr:to>
    <xdr:cxnSp macro="">
      <xdr:nvCxnSpPr>
        <xdr:cNvPr id="373" name="直線コネクタ 372"/>
        <xdr:cNvCxnSpPr/>
      </xdr:nvCxnSpPr>
      <xdr:spPr>
        <a:xfrm>
          <a:off x="3098800" y="12717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4" name="フローチャート : 判断 373"/>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5" name="テキスト ボックス 374"/>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29845</xdr:rowOff>
    </xdr:from>
    <xdr:to>
      <xdr:col>4</xdr:col>
      <xdr:colOff>346075</xdr:colOff>
      <xdr:row>74</xdr:row>
      <xdr:rowOff>35560</xdr:rowOff>
    </xdr:to>
    <xdr:cxnSp macro="">
      <xdr:nvCxnSpPr>
        <xdr:cNvPr id="376" name="直線コネクタ 375"/>
        <xdr:cNvCxnSpPr/>
      </xdr:nvCxnSpPr>
      <xdr:spPr>
        <a:xfrm flipV="1">
          <a:off x="2209800" y="12717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7" name="フローチャート : 判断 376"/>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78" name="テキスト ボックス 377"/>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75</xdr:row>
      <xdr:rowOff>1270</xdr:rowOff>
    </xdr:to>
    <xdr:cxnSp macro="">
      <xdr:nvCxnSpPr>
        <xdr:cNvPr id="379" name="直線コネクタ 378"/>
        <xdr:cNvCxnSpPr/>
      </xdr:nvCxnSpPr>
      <xdr:spPr>
        <a:xfrm flipV="1">
          <a:off x="1320800" y="12722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0" name="フローチャート : 判断 379"/>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1" name="テキスト ボックス 380"/>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2" name="フローチャート : 判断 381"/>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3" name="テキスト ボックス 382"/>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150495</xdr:rowOff>
    </xdr:from>
    <xdr:to>
      <xdr:col>7</xdr:col>
      <xdr:colOff>66675</xdr:colOff>
      <xdr:row>74</xdr:row>
      <xdr:rowOff>80645</xdr:rowOff>
    </xdr:to>
    <xdr:sp macro="" textlink="">
      <xdr:nvSpPr>
        <xdr:cNvPr id="389" name="円/楕円 388"/>
        <xdr:cNvSpPr/>
      </xdr:nvSpPr>
      <xdr:spPr>
        <a:xfrm>
          <a:off x="47752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59072</xdr:rowOff>
    </xdr:from>
    <xdr:ext cx="762000" cy="259045"/>
    <xdr:sp macro="" textlink="">
      <xdr:nvSpPr>
        <xdr:cNvPr id="390" name="公債費該当値テキスト"/>
        <xdr:cNvSpPr txBox="1"/>
      </xdr:nvSpPr>
      <xdr:spPr>
        <a:xfrm>
          <a:off x="4914900" y="125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150495</xdr:rowOff>
    </xdr:from>
    <xdr:to>
      <xdr:col>5</xdr:col>
      <xdr:colOff>600075</xdr:colOff>
      <xdr:row>74</xdr:row>
      <xdr:rowOff>80645</xdr:rowOff>
    </xdr:to>
    <xdr:sp macro="" textlink="">
      <xdr:nvSpPr>
        <xdr:cNvPr id="391" name="円/楕円 390"/>
        <xdr:cNvSpPr/>
      </xdr:nvSpPr>
      <xdr:spPr>
        <a:xfrm>
          <a:off x="3937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90822</xdr:rowOff>
    </xdr:from>
    <xdr:ext cx="736600" cy="259045"/>
    <xdr:sp macro="" textlink="">
      <xdr:nvSpPr>
        <xdr:cNvPr id="392" name="テキスト ボックス 391"/>
        <xdr:cNvSpPr txBox="1"/>
      </xdr:nvSpPr>
      <xdr:spPr>
        <a:xfrm>
          <a:off x="3606800" y="1243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150495</xdr:rowOff>
    </xdr:from>
    <xdr:to>
      <xdr:col>4</xdr:col>
      <xdr:colOff>396875</xdr:colOff>
      <xdr:row>74</xdr:row>
      <xdr:rowOff>80645</xdr:rowOff>
    </xdr:to>
    <xdr:sp macro="" textlink="">
      <xdr:nvSpPr>
        <xdr:cNvPr id="393" name="円/楕円 392"/>
        <xdr:cNvSpPr/>
      </xdr:nvSpPr>
      <xdr:spPr>
        <a:xfrm>
          <a:off x="3048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90822</xdr:rowOff>
    </xdr:from>
    <xdr:ext cx="762000" cy="259045"/>
    <xdr:sp macro="" textlink="">
      <xdr:nvSpPr>
        <xdr:cNvPr id="394" name="テキスト ボックス 393"/>
        <xdr:cNvSpPr txBox="1"/>
      </xdr:nvSpPr>
      <xdr:spPr>
        <a:xfrm>
          <a:off x="2717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156210</xdr:rowOff>
    </xdr:from>
    <xdr:to>
      <xdr:col>3</xdr:col>
      <xdr:colOff>193675</xdr:colOff>
      <xdr:row>74</xdr:row>
      <xdr:rowOff>86360</xdr:rowOff>
    </xdr:to>
    <xdr:sp macro="" textlink="">
      <xdr:nvSpPr>
        <xdr:cNvPr id="395" name="円/楕円 394"/>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96537</xdr:rowOff>
    </xdr:from>
    <xdr:ext cx="762000" cy="259045"/>
    <xdr:sp macro="" textlink="">
      <xdr:nvSpPr>
        <xdr:cNvPr id="396" name="テキスト ボックス 395"/>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7" name="円/楕円 396"/>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8" name="テキスト ボックス 397"/>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維持補修費の大半は除排雪経費で、その年の気候により経費の増減はあるが、削減は困難な経費である。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人件費は「町づくり計画」等に基づき、引き続き削減に努める。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補助費は消防関係、ゴミ・し尿処理など一部事務組合への負担金と、町立津南病院の運営費補助金が多額となっており経営改善が必須である。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4" name="直線コネクタ 423"/>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5"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6" name="直線コネクタ 425"/>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7"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8" name="直線コネクタ 427"/>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81280</xdr:rowOff>
    </xdr:to>
    <xdr:cxnSp macro="">
      <xdr:nvCxnSpPr>
        <xdr:cNvPr id="429" name="直線コネクタ 428"/>
        <xdr:cNvCxnSpPr/>
      </xdr:nvCxnSpPr>
      <xdr:spPr>
        <a:xfrm flipV="1">
          <a:off x="15671800" y="1343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0"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1" name="フローチャート : 判断 430"/>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79</xdr:row>
      <xdr:rowOff>37846</xdr:rowOff>
    </xdr:to>
    <xdr:cxnSp macro="">
      <xdr:nvCxnSpPr>
        <xdr:cNvPr id="432" name="直線コネクタ 431"/>
        <xdr:cNvCxnSpPr/>
      </xdr:nvCxnSpPr>
      <xdr:spPr>
        <a:xfrm flipV="1">
          <a:off x="14782800" y="134543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3" name="フローチャート : 判断 432"/>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4" name="テキスト ボックス 433"/>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79</xdr:row>
      <xdr:rowOff>37846</xdr:rowOff>
    </xdr:to>
    <xdr:cxnSp macro="">
      <xdr:nvCxnSpPr>
        <xdr:cNvPr id="435" name="直線コネクタ 434"/>
        <xdr:cNvCxnSpPr/>
      </xdr:nvCxnSpPr>
      <xdr:spPr>
        <a:xfrm>
          <a:off x="13893800" y="133446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6" name="フローチャート : 判断 435"/>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7" name="テキスト ボックス 436"/>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143002</xdr:rowOff>
    </xdr:from>
    <xdr:to>
      <xdr:col>20</xdr:col>
      <xdr:colOff>158750</xdr:colOff>
      <xdr:row>78</xdr:row>
      <xdr:rowOff>76708</xdr:rowOff>
    </xdr:to>
    <xdr:cxnSp macro="">
      <xdr:nvCxnSpPr>
        <xdr:cNvPr id="438" name="直線コネクタ 437"/>
        <xdr:cNvCxnSpPr/>
      </xdr:nvCxnSpPr>
      <xdr:spPr>
        <a:xfrm flipV="1">
          <a:off x="13004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39" name="フローチャート : 判断 438"/>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0" name="テキスト ボックス 439"/>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1" name="フローチャート : 判断 440"/>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2" name="テキスト ボックス 441"/>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8" name="円/楕円 447"/>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9"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50" name="円/楕円 449"/>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51" name="テキスト ボックス 450"/>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158496</xdr:rowOff>
    </xdr:from>
    <xdr:to>
      <xdr:col>21</xdr:col>
      <xdr:colOff>412750</xdr:colOff>
      <xdr:row>79</xdr:row>
      <xdr:rowOff>88646</xdr:rowOff>
    </xdr:to>
    <xdr:sp macro="" textlink="">
      <xdr:nvSpPr>
        <xdr:cNvPr id="452" name="円/楕円 451"/>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73423</xdr:rowOff>
    </xdr:from>
    <xdr:ext cx="762000" cy="259045"/>
    <xdr:sp macro="" textlink="">
      <xdr:nvSpPr>
        <xdr:cNvPr id="453" name="テキスト ボックス 452"/>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92202</xdr:rowOff>
    </xdr:from>
    <xdr:to>
      <xdr:col>20</xdr:col>
      <xdr:colOff>209550</xdr:colOff>
      <xdr:row>78</xdr:row>
      <xdr:rowOff>22352</xdr:rowOff>
    </xdr:to>
    <xdr:sp macro="" textlink="">
      <xdr:nvSpPr>
        <xdr:cNvPr id="454" name="円/楕円 453"/>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7129</xdr:rowOff>
    </xdr:from>
    <xdr:ext cx="762000" cy="259045"/>
    <xdr:sp macro="" textlink="">
      <xdr:nvSpPr>
        <xdr:cNvPr id="455" name="テキスト ボックス 454"/>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56" name="円/楕円 455"/>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57" name="テキスト ボックス 456"/>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新潟県津南町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61871</xdr:rowOff>
    </xdr:from>
    <xdr:to>
      <xdr:col>4</xdr:col>
      <xdr:colOff>1117600</xdr:colOff>
      <xdr:row>17</xdr:row>
      <xdr:rowOff>74389</xdr:rowOff>
    </xdr:to>
    <xdr:cxnSp macro="">
      <xdr:nvCxnSpPr>
        <xdr:cNvPr id="52" name="直線コネクタ 51"/>
        <xdr:cNvCxnSpPr/>
      </xdr:nvCxnSpPr>
      <xdr:spPr bwMode="auto">
        <a:xfrm flipV="1">
          <a:off x="5003800" y="3024146"/>
          <a:ext cx="647700" cy="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45706</xdr:rowOff>
    </xdr:from>
    <xdr:to>
      <xdr:col>4</xdr:col>
      <xdr:colOff>469900</xdr:colOff>
      <xdr:row>17</xdr:row>
      <xdr:rowOff>74389</xdr:rowOff>
    </xdr:to>
    <xdr:cxnSp macro="">
      <xdr:nvCxnSpPr>
        <xdr:cNvPr id="55" name="直線コネクタ 54"/>
        <xdr:cNvCxnSpPr/>
      </xdr:nvCxnSpPr>
      <xdr:spPr bwMode="auto">
        <a:xfrm>
          <a:off x="4305300" y="3007981"/>
          <a:ext cx="698500" cy="28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45706</xdr:rowOff>
    </xdr:from>
    <xdr:to>
      <xdr:col>3</xdr:col>
      <xdr:colOff>904875</xdr:colOff>
      <xdr:row>17</xdr:row>
      <xdr:rowOff>68184</xdr:rowOff>
    </xdr:to>
    <xdr:cxnSp macro="">
      <xdr:nvCxnSpPr>
        <xdr:cNvPr id="58" name="直線コネクタ 57"/>
        <xdr:cNvCxnSpPr/>
      </xdr:nvCxnSpPr>
      <xdr:spPr bwMode="auto">
        <a:xfrm flipV="1">
          <a:off x="3606800" y="3007981"/>
          <a:ext cx="698500" cy="2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68184</xdr:rowOff>
    </xdr:from>
    <xdr:to>
      <xdr:col>3</xdr:col>
      <xdr:colOff>206375</xdr:colOff>
      <xdr:row>17</xdr:row>
      <xdr:rowOff>99513</xdr:rowOff>
    </xdr:to>
    <xdr:cxnSp macro="">
      <xdr:nvCxnSpPr>
        <xdr:cNvPr id="61" name="直線コネクタ 60"/>
        <xdr:cNvCxnSpPr/>
      </xdr:nvCxnSpPr>
      <xdr:spPr bwMode="auto">
        <a:xfrm flipV="1">
          <a:off x="2908300" y="3030459"/>
          <a:ext cx="698500" cy="31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11071</xdr:rowOff>
    </xdr:from>
    <xdr:to>
      <xdr:col>5</xdr:col>
      <xdr:colOff>34925</xdr:colOff>
      <xdr:row>17</xdr:row>
      <xdr:rowOff>112671</xdr:rowOff>
    </xdr:to>
    <xdr:sp macro="" textlink="">
      <xdr:nvSpPr>
        <xdr:cNvPr id="71" name="円/楕円 70"/>
        <xdr:cNvSpPr/>
      </xdr:nvSpPr>
      <xdr:spPr bwMode="auto">
        <a:xfrm>
          <a:off x="5600700" y="297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154598</xdr:rowOff>
    </xdr:from>
    <xdr:ext cx="762000" cy="259045"/>
    <xdr:sp macro="" textlink="">
      <xdr:nvSpPr>
        <xdr:cNvPr id="72" name="人口1人当たり決算額の推移該当値テキスト130"/>
        <xdr:cNvSpPr txBox="1"/>
      </xdr:nvSpPr>
      <xdr:spPr>
        <a:xfrm>
          <a:off x="5740400" y="294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23589</xdr:rowOff>
    </xdr:from>
    <xdr:to>
      <xdr:col>4</xdr:col>
      <xdr:colOff>520700</xdr:colOff>
      <xdr:row>17</xdr:row>
      <xdr:rowOff>125189</xdr:rowOff>
    </xdr:to>
    <xdr:sp macro="" textlink="">
      <xdr:nvSpPr>
        <xdr:cNvPr id="73" name="円/楕円 72"/>
        <xdr:cNvSpPr/>
      </xdr:nvSpPr>
      <xdr:spPr bwMode="auto">
        <a:xfrm>
          <a:off x="4953000" y="2985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109966</xdr:rowOff>
    </xdr:from>
    <xdr:ext cx="736600" cy="259045"/>
    <xdr:sp macro="" textlink="">
      <xdr:nvSpPr>
        <xdr:cNvPr id="74" name="テキスト ボックス 73"/>
        <xdr:cNvSpPr txBox="1"/>
      </xdr:nvSpPr>
      <xdr:spPr>
        <a:xfrm>
          <a:off x="4622800" y="3072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112,708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166356</xdr:rowOff>
    </xdr:from>
    <xdr:to>
      <xdr:col>3</xdr:col>
      <xdr:colOff>955675</xdr:colOff>
      <xdr:row>17</xdr:row>
      <xdr:rowOff>96506</xdr:rowOff>
    </xdr:to>
    <xdr:sp macro="" textlink="">
      <xdr:nvSpPr>
        <xdr:cNvPr id="75" name="円/楕円 74"/>
        <xdr:cNvSpPr/>
      </xdr:nvSpPr>
      <xdr:spPr bwMode="auto">
        <a:xfrm>
          <a:off x="4254500" y="295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81283</xdr:rowOff>
    </xdr:from>
    <xdr:ext cx="762000" cy="259045"/>
    <xdr:sp macro="" textlink="">
      <xdr:nvSpPr>
        <xdr:cNvPr id="76" name="テキスト ボックス 75"/>
        <xdr:cNvSpPr txBox="1"/>
      </xdr:nvSpPr>
      <xdr:spPr>
        <a:xfrm>
          <a:off x="3924300" y="3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17384</xdr:rowOff>
    </xdr:from>
    <xdr:to>
      <xdr:col>3</xdr:col>
      <xdr:colOff>257175</xdr:colOff>
      <xdr:row>17</xdr:row>
      <xdr:rowOff>118984</xdr:rowOff>
    </xdr:to>
    <xdr:sp macro="" textlink="">
      <xdr:nvSpPr>
        <xdr:cNvPr id="77" name="円/楕円 76"/>
        <xdr:cNvSpPr/>
      </xdr:nvSpPr>
      <xdr:spPr bwMode="auto">
        <a:xfrm>
          <a:off x="3556000" y="2979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103761</xdr:rowOff>
    </xdr:from>
    <xdr:ext cx="762000" cy="259045"/>
    <xdr:sp macro="" textlink="">
      <xdr:nvSpPr>
        <xdr:cNvPr id="78" name="テキスト ボックス 77"/>
        <xdr:cNvSpPr txBox="1"/>
      </xdr:nvSpPr>
      <xdr:spPr>
        <a:xfrm>
          <a:off x="3225800" y="306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48713</xdr:rowOff>
    </xdr:from>
    <xdr:to>
      <xdr:col>2</xdr:col>
      <xdr:colOff>692150</xdr:colOff>
      <xdr:row>17</xdr:row>
      <xdr:rowOff>150313</xdr:rowOff>
    </xdr:to>
    <xdr:sp macro="" textlink="">
      <xdr:nvSpPr>
        <xdr:cNvPr id="79" name="円/楕円 78"/>
        <xdr:cNvSpPr/>
      </xdr:nvSpPr>
      <xdr:spPr bwMode="auto">
        <a:xfrm>
          <a:off x="2857500" y="301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135090</xdr:rowOff>
    </xdr:from>
    <xdr:ext cx="762000" cy="259045"/>
    <xdr:sp macro="" textlink="">
      <xdr:nvSpPr>
        <xdr:cNvPr id="80" name="テキスト ボックス 79"/>
        <xdr:cNvSpPr txBox="1"/>
      </xdr:nvSpPr>
      <xdr:spPr>
        <a:xfrm>
          <a:off x="2527300" y="309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33937</xdr:rowOff>
    </xdr:from>
    <xdr:to>
      <xdr:col>4</xdr:col>
      <xdr:colOff>1117600</xdr:colOff>
      <xdr:row>37</xdr:row>
      <xdr:rowOff>35331</xdr:rowOff>
    </xdr:to>
    <xdr:cxnSp macro="">
      <xdr:nvCxnSpPr>
        <xdr:cNvPr id="113" name="直線コネクタ 112"/>
        <xdr:cNvCxnSpPr/>
      </xdr:nvCxnSpPr>
      <xdr:spPr bwMode="auto">
        <a:xfrm>
          <a:off x="5003800" y="7158637"/>
          <a:ext cx="6477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33937</xdr:rowOff>
    </xdr:from>
    <xdr:to>
      <xdr:col>4</xdr:col>
      <xdr:colOff>469900</xdr:colOff>
      <xdr:row>37</xdr:row>
      <xdr:rowOff>36932</xdr:rowOff>
    </xdr:to>
    <xdr:cxnSp macro="">
      <xdr:nvCxnSpPr>
        <xdr:cNvPr id="116" name="直線コネクタ 115"/>
        <xdr:cNvCxnSpPr/>
      </xdr:nvCxnSpPr>
      <xdr:spPr bwMode="auto">
        <a:xfrm flipV="1">
          <a:off x="4305300" y="7158637"/>
          <a:ext cx="698500" cy="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145974</xdr:rowOff>
    </xdr:from>
    <xdr:to>
      <xdr:col>3</xdr:col>
      <xdr:colOff>904875</xdr:colOff>
      <xdr:row>37</xdr:row>
      <xdr:rowOff>36932</xdr:rowOff>
    </xdr:to>
    <xdr:cxnSp macro="">
      <xdr:nvCxnSpPr>
        <xdr:cNvPr id="119" name="直線コネクタ 118"/>
        <xdr:cNvCxnSpPr/>
      </xdr:nvCxnSpPr>
      <xdr:spPr bwMode="auto">
        <a:xfrm>
          <a:off x="3606800" y="7099224"/>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145974</xdr:rowOff>
    </xdr:from>
    <xdr:to>
      <xdr:col>3</xdr:col>
      <xdr:colOff>206375</xdr:colOff>
      <xdr:row>37</xdr:row>
      <xdr:rowOff>129286</xdr:rowOff>
    </xdr:to>
    <xdr:cxnSp macro="">
      <xdr:nvCxnSpPr>
        <xdr:cNvPr id="122" name="直線コネクタ 121"/>
        <xdr:cNvCxnSpPr/>
      </xdr:nvCxnSpPr>
      <xdr:spPr bwMode="auto">
        <a:xfrm flipV="1">
          <a:off x="2908300" y="7099224"/>
          <a:ext cx="698500" cy="15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155981</xdr:rowOff>
    </xdr:from>
    <xdr:to>
      <xdr:col>5</xdr:col>
      <xdr:colOff>34925</xdr:colOff>
      <xdr:row>37</xdr:row>
      <xdr:rowOff>86131</xdr:rowOff>
    </xdr:to>
    <xdr:sp macro="" textlink="">
      <xdr:nvSpPr>
        <xdr:cNvPr id="132" name="円/楕円 131"/>
        <xdr:cNvSpPr/>
      </xdr:nvSpPr>
      <xdr:spPr bwMode="auto">
        <a:xfrm>
          <a:off x="5600700" y="710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128058</xdr:rowOff>
    </xdr:from>
    <xdr:ext cx="762000" cy="259045"/>
    <xdr:sp macro="" textlink="">
      <xdr:nvSpPr>
        <xdr:cNvPr id="133" name="人口1人当たり決算額の推移該当値テキスト445"/>
        <xdr:cNvSpPr txBox="1"/>
      </xdr:nvSpPr>
      <xdr:spPr>
        <a:xfrm>
          <a:off x="5740400" y="70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34,010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154587</xdr:rowOff>
    </xdr:from>
    <xdr:to>
      <xdr:col>4</xdr:col>
      <xdr:colOff>520700</xdr:colOff>
      <xdr:row>37</xdr:row>
      <xdr:rowOff>84737</xdr:rowOff>
    </xdr:to>
    <xdr:sp macro="" textlink="">
      <xdr:nvSpPr>
        <xdr:cNvPr id="134" name="円/楕円 133"/>
        <xdr:cNvSpPr/>
      </xdr:nvSpPr>
      <xdr:spPr bwMode="auto">
        <a:xfrm>
          <a:off x="4953000" y="710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69514</xdr:rowOff>
    </xdr:from>
    <xdr:ext cx="736600" cy="259045"/>
    <xdr:sp macro="" textlink="">
      <xdr:nvSpPr>
        <xdr:cNvPr id="135" name="テキスト ボックス 134"/>
        <xdr:cNvSpPr txBox="1"/>
      </xdr:nvSpPr>
      <xdr:spPr>
        <a:xfrm>
          <a:off x="4622800" y="719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34,071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157582</xdr:rowOff>
    </xdr:from>
    <xdr:to>
      <xdr:col>3</xdr:col>
      <xdr:colOff>955675</xdr:colOff>
      <xdr:row>37</xdr:row>
      <xdr:rowOff>87732</xdr:rowOff>
    </xdr:to>
    <xdr:sp macro="" textlink="">
      <xdr:nvSpPr>
        <xdr:cNvPr id="136" name="円/楕円 135"/>
        <xdr:cNvSpPr/>
      </xdr:nvSpPr>
      <xdr:spPr bwMode="auto">
        <a:xfrm>
          <a:off x="4254500" y="711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72509</xdr:rowOff>
    </xdr:from>
    <xdr:ext cx="762000" cy="259045"/>
    <xdr:sp macro="" textlink="">
      <xdr:nvSpPr>
        <xdr:cNvPr id="137" name="テキスト ボックス 136"/>
        <xdr:cNvSpPr txBox="1"/>
      </xdr:nvSpPr>
      <xdr:spPr>
        <a:xfrm>
          <a:off x="3924300" y="719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33,940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95174</xdr:rowOff>
    </xdr:from>
    <xdr:to>
      <xdr:col>3</xdr:col>
      <xdr:colOff>257175</xdr:colOff>
      <xdr:row>37</xdr:row>
      <xdr:rowOff>25324</xdr:rowOff>
    </xdr:to>
    <xdr:sp macro="" textlink="">
      <xdr:nvSpPr>
        <xdr:cNvPr id="138" name="円/楕円 137"/>
        <xdr:cNvSpPr/>
      </xdr:nvSpPr>
      <xdr:spPr bwMode="auto">
        <a:xfrm>
          <a:off x="3556000" y="704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10101</xdr:rowOff>
    </xdr:from>
    <xdr:ext cx="762000" cy="259045"/>
    <xdr:sp macro="" textlink="">
      <xdr:nvSpPr>
        <xdr:cNvPr id="139" name="テキスト ボックス 138"/>
        <xdr:cNvSpPr txBox="1"/>
      </xdr:nvSpPr>
      <xdr:spPr>
        <a:xfrm>
          <a:off x="3225800" y="71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78486</xdr:rowOff>
    </xdr:from>
    <xdr:to>
      <xdr:col>2</xdr:col>
      <xdr:colOff>692150</xdr:colOff>
      <xdr:row>37</xdr:row>
      <xdr:rowOff>180086</xdr:rowOff>
    </xdr:to>
    <xdr:sp macro="" textlink="">
      <xdr:nvSpPr>
        <xdr:cNvPr id="140" name="円/楕円 139"/>
        <xdr:cNvSpPr/>
      </xdr:nvSpPr>
      <xdr:spPr bwMode="auto">
        <a:xfrm>
          <a:off x="2857500" y="7203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164863</xdr:rowOff>
    </xdr:from>
    <xdr:ext cx="762000" cy="259045"/>
    <xdr:sp macro="" textlink="">
      <xdr:nvSpPr>
        <xdr:cNvPr id="141" name="テキスト ボックス 140"/>
        <xdr:cNvSpPr txBox="1"/>
      </xdr:nvSpPr>
      <xdr:spPr>
        <a:xfrm>
          <a:off x="2527300" y="728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近年の財政調整基金残高比率の上昇は、東日本大震災復興事業交付金を財政調整基金に積み立てたためである。平成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年度からは震災復興関連事業へ充当されているため、財政調整基金残高比率の上昇が抑えられた。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実質単年度収支比率も東日本大震災復興事業交付金の減額と、基金の取崩しの増額により大幅に下降し、平成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年度はマイナスとなった。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引き続き財政調整基金の増額と実質単年度収支を増やせるよう健全財政に努める。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病院事業会計は毎年資金不足となっており、町からの運営費補助の増減によって資金不足比率も増減している。平成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年度は流動負債を減らすことができ、町からの運営費補助も前年度より減額した３４２百万円の補助となり黒字となったが、平成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年度は入院収益が下がったことにより、町の運営費補助が大幅に増加し、４１３百万円の補助となった。</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一般会計やその他特別会計は黒字となっていることから連結赤字比率は０．０％となっている。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近年は償還額の減少により、実質公債費比率は減少傾向である。今後も近年起債した元金償還の開始や保育園改修、小学校の増改築工事、公営住宅建設事業が予定されているため、償還額の増加が考えられるが、その他の起債償還額が減少していることから、極端に上昇することはないと思われ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引き続き健全財政維持に努める。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将来負担比率は他の団体と比べると低い数値となっているが、地方債の現在高、公営企業債等繰入見込額、退職手当負担見込額は増加傾向にあり、将来負担比率も上昇している。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今後も保育園改修、小学校の増改築工事、公営住宅建設事業が予定されているため、比率も上昇する見込みである。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財政調整基金や充当可能財源の増額に努め、引き続き健全財政を保つため努力する必要がある。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74</v>
      </c>
      <c r="AZ4" s="376"/>
      <c r="BA4" s="376"/>
      <c r="BB4" s="376"/>
      <c r="BC4" s="376"/>
      <c r="BD4" s="376"/>
      <c r="BE4" s="376"/>
      <c r="BF4" s="376"/>
      <c r="BG4" s="376"/>
      <c r="BH4" s="376"/>
      <c r="BI4" s="376"/>
      <c r="BJ4" s="376"/>
      <c r="BK4" s="376"/>
      <c r="BL4" s="376"/>
      <c r="BM4" s="377"/>
      <c r="BN4" s="378">
        <v>7155093</v>
      </c>
      <c r="BO4" s="379"/>
      <c r="BP4" s="379"/>
      <c r="BQ4" s="379"/>
      <c r="BR4" s="379"/>
      <c r="BS4" s="379"/>
      <c r="BT4" s="379"/>
      <c r="BU4" s="380"/>
      <c r="BV4" s="378">
        <v>7387136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6.8</v>
      </c>
      <c r="CU4" s="554"/>
      <c r="CV4" s="554"/>
      <c r="CW4" s="554"/>
      <c r="CX4" s="554"/>
      <c r="CY4" s="554"/>
      <c r="CZ4" s="554"/>
      <c r="DA4" s="555"/>
      <c r="DB4" s="553">
        <v>7.6</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6833806</v>
      </c>
      <c r="BO5" s="384"/>
      <c r="BP5" s="384"/>
      <c r="BQ5" s="384"/>
      <c r="BR5" s="384"/>
      <c r="BS5" s="384"/>
      <c r="BT5" s="384"/>
      <c r="BU5" s="385"/>
      <c r="BV5" s="383">
        <v>7030120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78.8</v>
      </c>
      <c r="CU5" s="354"/>
      <c r="CV5" s="354"/>
      <c r="CW5" s="354"/>
      <c r="CX5" s="354"/>
      <c r="CY5" s="354"/>
      <c r="CZ5" s="354"/>
      <c r="DA5" s="355"/>
      <c r="DB5" s="353">
        <v>79.3</v>
      </c>
      <c r="DC5" s="354"/>
      <c r="DD5" s="354"/>
      <c r="DE5" s="354"/>
      <c r="DF5" s="354"/>
      <c r="DG5" s="354"/>
      <c r="DH5" s="354"/>
      <c r="DI5" s="355"/>
      <c r="DJ5" s="137"/>
      <c r="DK5" s="137"/>
      <c r="DL5" s="137"/>
      <c r="DM5" s="137"/>
      <c r="DN5" s="137"/>
      <c r="DO5" s="137"/>
    </row>
    <row r="6" spans="1:119" ht="18.75" customHeight="1">
      <c r="A6" s="138"/>
      <c r="B6" s="530" t="s">
        <v>80</v>
      </c>
      <c r="C6" s="399"/>
      <c r="D6" s="399"/>
      <c r="E6" s="531"/>
      <c r="F6" s="531"/>
      <c r="G6" s="531"/>
      <c r="H6" s="531"/>
      <c r="I6" s="531"/>
      <c r="J6" s="531"/>
      <c r="K6" s="531"/>
      <c r="L6" s="531" t="s">
        <v>81</v>
      </c>
      <c r="M6" s="531"/>
      <c r="N6" s="531"/>
      <c r="O6" s="531"/>
      <c r="P6" s="531"/>
      <c r="Q6" s="531"/>
      <c r="R6" s="423"/>
      <c r="S6" s="423"/>
      <c r="T6" s="423"/>
      <c r="U6" s="423"/>
      <c r="V6" s="537"/>
      <c r="W6" s="470" t="s">
        <v>82</v>
      </c>
      <c r="X6" s="398"/>
      <c r="Y6" s="398"/>
      <c r="Z6" s="398"/>
      <c r="AA6" s="398"/>
      <c r="AB6" s="399"/>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321287</v>
      </c>
      <c r="BO6" s="384"/>
      <c r="BP6" s="384"/>
      <c r="BQ6" s="384"/>
      <c r="BR6" s="384"/>
      <c r="BS6" s="384"/>
      <c r="BT6" s="384"/>
      <c r="BU6" s="385"/>
      <c r="BV6" s="383">
        <v>357016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83.7</v>
      </c>
      <c r="CU6" s="528"/>
      <c r="CV6" s="528"/>
      <c r="CW6" s="528"/>
      <c r="CX6" s="528"/>
      <c r="CY6" s="528"/>
      <c r="CZ6" s="528"/>
      <c r="DA6" s="529"/>
      <c r="DB6" s="527">
        <v>84.1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21096</v>
      </c>
      <c r="BO7" s="384"/>
      <c r="BP7" s="384"/>
      <c r="BQ7" s="384"/>
      <c r="BR7" s="384"/>
      <c r="BS7" s="384"/>
      <c r="BT7" s="384"/>
      <c r="BU7" s="385"/>
      <c r="BV7" s="383">
        <v>21968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4433821</v>
      </c>
      <c r="CU7" s="384"/>
      <c r="CV7" s="384"/>
      <c r="CW7" s="384"/>
      <c r="CX7" s="384"/>
      <c r="CY7" s="384"/>
      <c r="CZ7" s="384"/>
      <c r="DA7" s="385"/>
      <c r="DB7" s="383">
        <v>4409255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300191</v>
      </c>
      <c r="BO8" s="384"/>
      <c r="BP8" s="384"/>
      <c r="BQ8" s="384"/>
      <c r="BR8" s="384"/>
      <c r="BS8" s="384"/>
      <c r="BT8" s="384"/>
      <c r="BU8" s="385"/>
      <c r="BV8" s="383">
        <v>335048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10881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-34857</v>
      </c>
      <c r="BO9" s="384"/>
      <c r="BP9" s="384"/>
      <c r="BQ9" s="384"/>
      <c r="BR9" s="384"/>
      <c r="BS9" s="384"/>
      <c r="BT9" s="384"/>
      <c r="BU9" s="385"/>
      <c r="BV9" s="383">
        <v>44852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8.6</v>
      </c>
      <c r="CU9" s="354"/>
      <c r="CV9" s="354"/>
      <c r="CW9" s="354"/>
      <c r="CX9" s="354"/>
      <c r="CY9" s="354"/>
      <c r="CZ9" s="354"/>
      <c r="DA9" s="355"/>
      <c r="DB9" s="353">
        <v>8.6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11719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94132</v>
      </c>
      <c r="BO10" s="384"/>
      <c r="BP10" s="384"/>
      <c r="BQ10" s="384"/>
      <c r="BR10" s="384"/>
      <c r="BS10" s="384"/>
      <c r="BT10" s="384"/>
      <c r="BU10" s="385"/>
      <c r="BV10" s="383">
        <v>48093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10646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88000</v>
      </c>
      <c r="BO12" s="384"/>
      <c r="BP12" s="384"/>
      <c r="BQ12" s="384"/>
      <c r="BR12" s="384"/>
      <c r="BS12" s="384"/>
      <c r="BT12" s="384"/>
      <c r="BU12" s="385"/>
      <c r="BV12" s="383">
        <v>68000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10556</v>
      </c>
      <c r="S13" s="483"/>
      <c r="T13" s="483"/>
      <c r="U13" s="483"/>
      <c r="V13" s="484"/>
      <c r="W13" s="470" t="s">
        <v>123</v>
      </c>
      <c r="X13" s="398"/>
      <c r="Y13" s="398"/>
      <c r="Z13" s="398"/>
      <c r="AA13" s="398"/>
      <c r="AB13" s="399"/>
      <c r="AC13" s="359">
        <v>1546</v>
      </c>
      <c r="AD13" s="360"/>
      <c r="AE13" s="360"/>
      <c r="AF13" s="360"/>
      <c r="AG13" s="361"/>
      <c r="AH13" s="359">
        <v>1728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-28725</v>
      </c>
      <c r="BO13" s="384"/>
      <c r="BP13" s="384"/>
      <c r="BQ13" s="384"/>
      <c r="BR13" s="384"/>
      <c r="BS13" s="384"/>
      <c r="BT13" s="384"/>
      <c r="BU13" s="385"/>
      <c r="BV13" s="383">
        <v>24945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10777</v>
      </c>
      <c r="S14" s="483"/>
      <c r="T14" s="483"/>
      <c r="U14" s="483"/>
      <c r="V14" s="484"/>
      <c r="W14" s="485"/>
      <c r="X14" s="401"/>
      <c r="Y14" s="401"/>
      <c r="Z14" s="401"/>
      <c r="AA14" s="401"/>
      <c r="AB14" s="402"/>
      <c r="AC14" s="475">
        <v>27.4</v>
      </c>
      <c r="AD14" s="476"/>
      <c r="AE14" s="476"/>
      <c r="AF14" s="476"/>
      <c r="AG14" s="477"/>
      <c r="AH14" s="475">
        <v>27.7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65</v>
      </c>
      <c r="CU14" s="454"/>
      <c r="CV14" s="454"/>
      <c r="CW14" s="454"/>
      <c r="CX14" s="454"/>
      <c r="CY14" s="454"/>
      <c r="CZ14" s="454"/>
      <c r="DA14" s="455"/>
      <c r="DB14" s="486">
        <v>83.5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10690</v>
      </c>
      <c r="S15" s="483"/>
      <c r="T15" s="483"/>
      <c r="U15" s="483"/>
      <c r="V15" s="484"/>
      <c r="W15" s="470" t="s">
        <v>130</v>
      </c>
      <c r="X15" s="398"/>
      <c r="Y15" s="398"/>
      <c r="Z15" s="398"/>
      <c r="AA15" s="398"/>
      <c r="AB15" s="399"/>
      <c r="AC15" s="359">
        <v>1309</v>
      </c>
      <c r="AD15" s="360"/>
      <c r="AE15" s="360"/>
      <c r="AF15" s="360"/>
      <c r="AG15" s="361"/>
      <c r="AH15" s="359">
        <v>1509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972896</v>
      </c>
      <c r="BO15" s="379"/>
      <c r="BP15" s="379"/>
      <c r="BQ15" s="379"/>
      <c r="BR15" s="379"/>
      <c r="BS15" s="379"/>
      <c r="BT15" s="379"/>
      <c r="BU15" s="380"/>
      <c r="BV15" s="378">
        <v>994310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23.2</v>
      </c>
      <c r="AD16" s="476"/>
      <c r="AE16" s="476"/>
      <c r="AF16" s="476"/>
      <c r="AG16" s="477"/>
      <c r="AH16" s="475">
        <v>24.2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3900086</v>
      </c>
      <c r="BO16" s="384"/>
      <c r="BP16" s="384"/>
      <c r="BQ16" s="384"/>
      <c r="BR16" s="384"/>
      <c r="BS16" s="384"/>
      <c r="BT16" s="384"/>
      <c r="BU16" s="385"/>
      <c r="BV16" s="383">
        <v>3881289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8"/>
      <c r="Y17" s="398"/>
      <c r="Z17" s="398"/>
      <c r="AA17" s="398"/>
      <c r="AB17" s="399"/>
      <c r="AC17" s="359">
        <v>2787</v>
      </c>
      <c r="AD17" s="360"/>
      <c r="AE17" s="360"/>
      <c r="AF17" s="360"/>
      <c r="AG17" s="361"/>
      <c r="AH17" s="359">
        <v>3003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1245214</v>
      </c>
      <c r="BO17" s="384"/>
      <c r="BP17" s="384"/>
      <c r="BQ17" s="384"/>
      <c r="BR17" s="384"/>
      <c r="BS17" s="384"/>
      <c r="BT17" s="384"/>
      <c r="BU17" s="385"/>
      <c r="BV17" s="383">
        <v>1266556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170.28</v>
      </c>
      <c r="M18" s="446"/>
      <c r="N18" s="446"/>
      <c r="O18" s="446"/>
      <c r="P18" s="446"/>
      <c r="Q18" s="446"/>
      <c r="R18" s="447"/>
      <c r="S18" s="447"/>
      <c r="T18" s="447"/>
      <c r="U18" s="447"/>
      <c r="V18" s="448"/>
      <c r="W18" s="462"/>
      <c r="X18" s="463"/>
      <c r="Y18" s="463"/>
      <c r="Z18" s="463"/>
      <c r="AA18" s="463"/>
      <c r="AB18" s="471"/>
      <c r="AC18" s="347">
        <v>49.4</v>
      </c>
      <c r="AD18" s="348"/>
      <c r="AE18" s="348"/>
      <c r="AF18" s="348"/>
      <c r="AG18" s="449"/>
      <c r="AH18" s="347">
        <v>48.1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3524958</v>
      </c>
      <c r="BO18" s="384"/>
      <c r="BP18" s="384"/>
      <c r="BQ18" s="384"/>
      <c r="BR18" s="384"/>
      <c r="BS18" s="384"/>
      <c r="BT18" s="384"/>
      <c r="BU18" s="385"/>
      <c r="BV18" s="383">
        <v>3523012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64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5318480</v>
      </c>
      <c r="BO19" s="384"/>
      <c r="BP19" s="384"/>
      <c r="BQ19" s="384"/>
      <c r="BR19" s="384"/>
      <c r="BS19" s="384"/>
      <c r="BT19" s="384"/>
      <c r="BU19" s="385"/>
      <c r="BV19" s="383">
        <v>5275936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3482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5340636</v>
      </c>
      <c r="BO23" s="384"/>
      <c r="BP23" s="384"/>
      <c r="BQ23" s="384"/>
      <c r="BR23" s="384"/>
      <c r="BS23" s="384"/>
      <c r="BT23" s="384"/>
      <c r="BU23" s="385"/>
      <c r="BV23" s="383">
        <v>5145120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7270</v>
      </c>
      <c r="R24" s="360"/>
      <c r="S24" s="360"/>
      <c r="T24" s="360"/>
      <c r="U24" s="360"/>
      <c r="V24" s="361"/>
      <c r="W24" s="427"/>
      <c r="X24" s="418"/>
      <c r="Y24" s="419"/>
      <c r="Z24" s="356" t="s">
        <v>154</v>
      </c>
      <c r="AA24" s="357"/>
      <c r="AB24" s="357"/>
      <c r="AC24" s="357"/>
      <c r="AD24" s="357"/>
      <c r="AE24" s="357"/>
      <c r="AF24" s="357"/>
      <c r="AG24" s="358"/>
      <c r="AH24" s="359">
        <v>117</v>
      </c>
      <c r="AI24" s="360"/>
      <c r="AJ24" s="360"/>
      <c r="AK24" s="360"/>
      <c r="AL24" s="361"/>
      <c r="AM24" s="359">
        <v>324558</v>
      </c>
      <c r="AN24" s="360"/>
      <c r="AO24" s="360"/>
      <c r="AP24" s="360"/>
      <c r="AQ24" s="360"/>
      <c r="AR24" s="361"/>
      <c r="AS24" s="359">
        <v>2774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5239137</v>
      </c>
      <c r="BO24" s="384"/>
      <c r="BP24" s="384"/>
      <c r="BQ24" s="384"/>
      <c r="BR24" s="384"/>
      <c r="BS24" s="384"/>
      <c r="BT24" s="384"/>
      <c r="BU24" s="385"/>
      <c r="BV24" s="383">
        <v>5025419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5570</v>
      </c>
      <c r="R25" s="360"/>
      <c r="S25" s="360"/>
      <c r="T25" s="360"/>
      <c r="U25" s="360"/>
      <c r="V25" s="361"/>
      <c r="W25" s="427"/>
      <c r="X25" s="418"/>
      <c r="Y25" s="419"/>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943668</v>
      </c>
      <c r="BO25" s="379"/>
      <c r="BP25" s="379"/>
      <c r="BQ25" s="379"/>
      <c r="BR25" s="379"/>
      <c r="BS25" s="379"/>
      <c r="BT25" s="379"/>
      <c r="BU25" s="380"/>
      <c r="BV25" s="378">
        <v>1045573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4830</v>
      </c>
      <c r="R26" s="360"/>
      <c r="S26" s="360"/>
      <c r="T26" s="360"/>
      <c r="U26" s="360"/>
      <c r="V26" s="361"/>
      <c r="W26" s="427"/>
      <c r="X26" s="418"/>
      <c r="Y26" s="419"/>
      <c r="Z26" s="356" t="s">
        <v>160</v>
      </c>
      <c r="AA26" s="395"/>
      <c r="AB26" s="395"/>
      <c r="AC26" s="395"/>
      <c r="AD26" s="395"/>
      <c r="AE26" s="395"/>
      <c r="AF26" s="395"/>
      <c r="AG26" s="396"/>
      <c r="AH26" s="359">
        <v>2</v>
      </c>
      <c r="AI26" s="360"/>
      <c r="AJ26" s="360"/>
      <c r="AK26" s="360"/>
      <c r="AL26" s="361"/>
      <c r="AM26" s="359">
        <v>5724</v>
      </c>
      <c r="AN26" s="360"/>
      <c r="AO26" s="360"/>
      <c r="AP26" s="360"/>
      <c r="AQ26" s="360"/>
      <c r="AR26" s="361"/>
      <c r="AS26" s="359">
        <v>2862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2730</v>
      </c>
      <c r="R27" s="360"/>
      <c r="S27" s="360"/>
      <c r="T27" s="360"/>
      <c r="U27" s="360"/>
      <c r="V27" s="361"/>
      <c r="W27" s="427"/>
      <c r="X27" s="418"/>
      <c r="Y27" s="419"/>
      <c r="Z27" s="356" t="s">
        <v>163</v>
      </c>
      <c r="AA27" s="357"/>
      <c r="AB27" s="357"/>
      <c r="AC27" s="357"/>
      <c r="AD27" s="357"/>
      <c r="AE27" s="357"/>
      <c r="AF27" s="357"/>
      <c r="AG27" s="358"/>
      <c r="AH27" s="359">
        <v>1</v>
      </c>
      <c r="AI27" s="360"/>
      <c r="AJ27" s="360"/>
      <c r="AK27" s="360"/>
      <c r="AL27" s="361"/>
      <c r="AM27" s="359">
        <v>2406</v>
      </c>
      <c r="AN27" s="360"/>
      <c r="AO27" s="360"/>
      <c r="AP27" s="360"/>
      <c r="AQ27" s="360"/>
      <c r="AR27" s="361"/>
      <c r="AS27" s="359">
        <v>2406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2100</v>
      </c>
      <c r="R28" s="360"/>
      <c r="S28" s="360"/>
      <c r="T28" s="360"/>
      <c r="U28" s="360"/>
      <c r="V28" s="361"/>
      <c r="W28" s="427"/>
      <c r="X28" s="418"/>
      <c r="Y28" s="419"/>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1564615</v>
      </c>
      <c r="BO28" s="379"/>
      <c r="BP28" s="379"/>
      <c r="BQ28" s="379"/>
      <c r="BR28" s="379"/>
      <c r="BS28" s="379"/>
      <c r="BT28" s="379"/>
      <c r="BU28" s="380"/>
      <c r="BV28" s="378">
        <v>1558483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14</v>
      </c>
      <c r="M29" s="360"/>
      <c r="N29" s="360"/>
      <c r="O29" s="360"/>
      <c r="P29" s="361"/>
      <c r="Q29" s="359">
        <v>1920</v>
      </c>
      <c r="R29" s="360"/>
      <c r="S29" s="360"/>
      <c r="T29" s="360"/>
      <c r="U29" s="360"/>
      <c r="V29" s="361"/>
      <c r="W29" s="427"/>
      <c r="X29" s="418"/>
      <c r="Y29" s="419"/>
      <c r="Z29" s="356" t="s">
        <v>170</v>
      </c>
      <c r="AA29" s="357"/>
      <c r="AB29" s="357"/>
      <c r="AC29" s="357"/>
      <c r="AD29" s="357"/>
      <c r="AE29" s="357"/>
      <c r="AF29" s="357"/>
      <c r="AG29" s="358"/>
      <c r="AH29" s="359">
        <v>118</v>
      </c>
      <c r="AI29" s="360"/>
      <c r="AJ29" s="360"/>
      <c r="AK29" s="360"/>
      <c r="AL29" s="361"/>
      <c r="AM29" s="359">
        <v>326964</v>
      </c>
      <c r="AN29" s="360"/>
      <c r="AO29" s="360"/>
      <c r="AP29" s="360"/>
      <c r="AQ29" s="360"/>
      <c r="AR29" s="361"/>
      <c r="AS29" s="359">
        <v>2771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28080</v>
      </c>
      <c r="BO29" s="384"/>
      <c r="BP29" s="384"/>
      <c r="BQ29" s="384"/>
      <c r="BR29" s="384"/>
      <c r="BS29" s="384"/>
      <c r="BT29" s="384"/>
      <c r="BU29" s="385"/>
      <c r="BV29" s="383">
        <v>28070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92.1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489195</v>
      </c>
      <c r="BO30" s="387"/>
      <c r="BP30" s="387"/>
      <c r="BQ30" s="387"/>
      <c r="BR30" s="387"/>
      <c r="BS30" s="387"/>
      <c r="BT30" s="387"/>
      <c r="BU30" s="388"/>
      <c r="BV30" s="386">
        <v>489951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津南地域衛生施設組合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（財）津南町野菜価格安定協会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十日町地域広域事務組合
　【一般会計】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（財）津南町農業公社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十日町地域広域事務組合
　【家畜診療所特別会計】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（株）竜ヶ窪温泉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魚沼地区障害福祉組合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新潟県市町村総合事務組合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新潟県市町村総合事務組合
　【職員退職手当支給事業特別会計】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新潟県市町村総合事務組合
　【消防団員等公務災害補償事業特別会計】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新潟県市町村総合事務組合
　【消防賞じゅつ金支給事業特別会計】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新潟県市町村総合事務組合
　【非常勤職員公務災害補償等特別会計】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新潟県市町村総合事務組合
　【交通災害共済事業特別会計】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4413</v>
      </c>
      <c r="J41" s="83">
        <v>4517</v>
      </c>
      <c r="K41" s="83">
        <v>4663</v>
      </c>
      <c r="L41" s="83">
        <v>5145</v>
      </c>
      <c r="M41" s="84">
        <v>5341</v>
      </c>
    </row>
    <row r="42" spans="2:13" ht="27.75" customHeight="1">
      <c r="B42" s="1169"/>
      <c r="C42" s="1170"/>
      <c r="D42" s="85"/>
      <c r="E42" s="1173" t="s">
        <v>26</v>
      </c>
      <c r="F42" s="1173"/>
      <c r="G42" s="1173"/>
      <c r="H42" s="1174"/>
      <c r="I42" s="86">
        <v>992</v>
      </c>
      <c r="J42" s="87">
        <v>924</v>
      </c>
      <c r="K42" s="87">
        <v>860</v>
      </c>
      <c r="L42" s="87">
        <v>795</v>
      </c>
      <c r="M42" s="88">
        <v>728</v>
      </c>
    </row>
    <row r="43" spans="2:13" ht="27.75" customHeight="1">
      <c r="B43" s="1169"/>
      <c r="C43" s="1170"/>
      <c r="D43" s="85"/>
      <c r="E43" s="1173" t="s">
        <v>27</v>
      </c>
      <c r="F43" s="1173"/>
      <c r="G43" s="1173"/>
      <c r="H43" s="1174"/>
      <c r="I43" s="86">
        <v>6236</v>
      </c>
      <c r="J43" s="87">
        <v>6397</v>
      </c>
      <c r="K43" s="87">
        <v>6579</v>
      </c>
      <c r="L43" s="87">
        <v>6685</v>
      </c>
      <c r="M43" s="88">
        <v>6356</v>
      </c>
    </row>
    <row r="44" spans="2:13" ht="27.75" customHeight="1">
      <c r="B44" s="1169"/>
      <c r="C44" s="1170"/>
      <c r="D44" s="85"/>
      <c r="E44" s="1173" t="s">
        <v>28</v>
      </c>
      <c r="F44" s="1173"/>
      <c r="G44" s="1173"/>
      <c r="H44" s="1174"/>
      <c r="I44" s="86">
        <v>233</v>
      </c>
      <c r="J44" s="87">
        <v>231</v>
      </c>
      <c r="K44" s="87">
        <v>178</v>
      </c>
      <c r="L44" s="87">
        <v>140</v>
      </c>
      <c r="M44" s="88">
        <v>135</v>
      </c>
    </row>
    <row r="45" spans="2:13" ht="27.75" customHeight="1">
      <c r="B45" s="1169"/>
      <c r="C45" s="1170"/>
      <c r="D45" s="85"/>
      <c r="E45" s="1173" t="s">
        <v>29</v>
      </c>
      <c r="F45" s="1173"/>
      <c r="G45" s="1173"/>
      <c r="H45" s="1174"/>
      <c r="I45" s="86">
        <v>338</v>
      </c>
      <c r="J45" s="87">
        <v>422</v>
      </c>
      <c r="K45" s="87">
        <v>703</v>
      </c>
      <c r="L45" s="87">
        <v>831</v>
      </c>
      <c r="M45" s="88">
        <v>637</v>
      </c>
    </row>
    <row r="46" spans="2:13" ht="27.75" customHeight="1">
      <c r="B46" s="1169"/>
      <c r="C46" s="1170"/>
      <c r="D46" s="85"/>
      <c r="E46" s="1173" t="s">
        <v>30</v>
      </c>
      <c r="F46" s="1173"/>
      <c r="G46" s="1173"/>
      <c r="H46" s="1174"/>
      <c r="I46" s="86" t="s">
        <v>475</v>
      </c>
      <c r="J46" s="87" t="s">
        <v>475</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1610</v>
      </c>
      <c r="J49" s="87">
        <v>2000</v>
      </c>
      <c r="K49" s="87">
        <v>2322</v>
      </c>
      <c r="L49" s="87">
        <v>2268</v>
      </c>
      <c r="M49" s="88">
        <v>2275</v>
      </c>
    </row>
    <row r="50" spans="2:13" ht="27.75" customHeight="1">
      <c r="B50" s="1169"/>
      <c r="C50" s="1170"/>
      <c r="D50" s="85"/>
      <c r="E50" s="1173" t="s">
        <v>35</v>
      </c>
      <c r="F50" s="1173"/>
      <c r="G50" s="1173"/>
      <c r="H50" s="1174"/>
      <c r="I50" s="86">
        <v>193</v>
      </c>
      <c r="J50" s="87">
        <v>181</v>
      </c>
      <c r="K50" s="87">
        <v>181</v>
      </c>
      <c r="L50" s="87">
        <v>168</v>
      </c>
      <c r="M50" s="88">
        <v>155</v>
      </c>
    </row>
    <row r="51" spans="2:13" ht="27.75" customHeight="1">
      <c r="B51" s="1171"/>
      <c r="C51" s="1172"/>
      <c r="D51" s="85"/>
      <c r="E51" s="1173" t="s">
        <v>36</v>
      </c>
      <c r="F51" s="1173"/>
      <c r="G51" s="1173"/>
      <c r="H51" s="1174"/>
      <c r="I51" s="86">
        <v>8617</v>
      </c>
      <c r="J51" s="87">
        <v>8400</v>
      </c>
      <c r="K51" s="87">
        <v>8311</v>
      </c>
      <c r="L51" s="87">
        <v>8066</v>
      </c>
      <c r="M51" s="88">
        <v>8341</v>
      </c>
    </row>
    <row r="52" spans="2:13" ht="27.75" customHeight="1" thickBot="1">
      <c r="B52" s="1175" t="s">
        <v>21</v>
      </c>
      <c r="C52" s="1176"/>
      <c r="D52" s="90"/>
      <c r="E52" s="1177" t="s">
        <v>37</v>
      </c>
      <c r="F52" s="1177"/>
      <c r="G52" s="1177"/>
      <c r="H52" s="1178"/>
      <c r="I52" s="91">
        <v>1791</v>
      </c>
      <c r="J52" s="92">
        <v>1910</v>
      </c>
      <c r="K52" s="92">
        <v>2169</v>
      </c>
      <c r="L52" s="92">
        <v>3094</v>
      </c>
      <c r="M52" s="93">
        <v>2426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118578</v>
      </c>
      <c r="E3" s="116"/>
      <c r="F3" s="117">
        <v>127151</v>
      </c>
      <c r="G3" s="118"/>
      <c r="H3" s="119"/>
    </row>
    <row r="4" spans="1:8">
      <c r="A4" s="120"/>
      <c r="B4" s="121"/>
      <c r="C4" s="122"/>
      <c r="D4" s="123">
        <v>53486</v>
      </c>
      <c r="E4" s="124"/>
      <c r="F4" s="125">
        <v>72559</v>
      </c>
      <c r="G4" s="126"/>
      <c r="H4" s="127"/>
    </row>
    <row r="5" spans="1:8">
      <c r="A5" s="108" t="s">
        <v>508</v>
      </c>
      <c r="B5" s="113"/>
      <c r="C5" s="114"/>
      <c r="D5" s="115">
        <v>60035</v>
      </c>
      <c r="E5" s="116"/>
      <c r="F5" s="117">
        <v>147869</v>
      </c>
      <c r="G5" s="118"/>
      <c r="H5" s="119"/>
    </row>
    <row r="6" spans="1:8">
      <c r="A6" s="120"/>
      <c r="B6" s="121"/>
      <c r="C6" s="122"/>
      <c r="D6" s="123">
        <v>28729</v>
      </c>
      <c r="E6" s="124"/>
      <c r="F6" s="125">
        <v>63271</v>
      </c>
      <c r="G6" s="126"/>
      <c r="H6" s="127"/>
    </row>
    <row r="7" spans="1:8">
      <c r="A7" s="108" t="s">
        <v>509</v>
      </c>
      <c r="B7" s="113"/>
      <c r="C7" s="114"/>
      <c r="D7" s="115">
        <v>73410</v>
      </c>
      <c r="E7" s="116"/>
      <c r="F7" s="117">
        <v>117242</v>
      </c>
      <c r="G7" s="118"/>
      <c r="H7" s="119"/>
    </row>
    <row r="8" spans="1:8">
      <c r="A8" s="120"/>
      <c r="B8" s="121"/>
      <c r="C8" s="122"/>
      <c r="D8" s="123">
        <v>27067</v>
      </c>
      <c r="E8" s="124"/>
      <c r="F8" s="125">
        <v>59388</v>
      </c>
      <c r="G8" s="126"/>
      <c r="H8" s="127"/>
    </row>
    <row r="9" spans="1:8">
      <c r="A9" s="108" t="s">
        <v>510</v>
      </c>
      <c r="B9" s="113"/>
      <c r="C9" s="114"/>
      <c r="D9" s="115">
        <v>104637</v>
      </c>
      <c r="E9" s="116"/>
      <c r="F9" s="117">
        <v>114097</v>
      </c>
      <c r="G9" s="118"/>
      <c r="H9" s="119"/>
    </row>
    <row r="10" spans="1:8">
      <c r="A10" s="120"/>
      <c r="B10" s="121"/>
      <c r="C10" s="122"/>
      <c r="D10" s="123">
        <v>84473</v>
      </c>
      <c r="E10" s="124"/>
      <c r="F10" s="125">
        <v>61630</v>
      </c>
      <c r="G10" s="126"/>
      <c r="H10" s="127"/>
    </row>
    <row r="11" spans="1:8">
      <c r="A11" s="108" t="s">
        <v>511</v>
      </c>
      <c r="B11" s="113"/>
      <c r="C11" s="114"/>
      <c r="D11" s="115">
        <v>105682</v>
      </c>
      <c r="E11" s="116"/>
      <c r="F11" s="117">
        <v>136577</v>
      </c>
      <c r="G11" s="118"/>
      <c r="H11" s="119"/>
    </row>
    <row r="12" spans="1:8">
      <c r="A12" s="120"/>
      <c r="B12" s="121"/>
      <c r="C12" s="128"/>
      <c r="D12" s="123">
        <v>42348</v>
      </c>
      <c r="E12" s="124"/>
      <c r="F12" s="125">
        <v>59645</v>
      </c>
      <c r="G12" s="126"/>
      <c r="H12" s="127"/>
    </row>
    <row r="13" spans="1:8">
      <c r="A13" s="108"/>
      <c r="B13" s="113"/>
      <c r="C13" s="129"/>
      <c r="D13" s="130">
        <v>92468</v>
      </c>
      <c r="E13" s="131"/>
      <c r="F13" s="132">
        <v>128587</v>
      </c>
      <c r="G13" s="133"/>
      <c r="H13" s="119"/>
    </row>
    <row r="14" spans="1:8">
      <c r="A14" s="120"/>
      <c r="B14" s="121"/>
      <c r="C14" s="122"/>
      <c r="D14" s="123">
        <v>47221</v>
      </c>
      <c r="E14" s="124"/>
      <c r="F14" s="125">
        <v>63299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5.45</v>
      </c>
      <c r="C19" s="134">
        <f>ROUND(VALUE(SUBSTITUTE(実質収支比率等に係る経年分析!G$48,"▲","-")),2)</f>
        <v>5.79</v>
      </c>
      <c r="D19" s="134">
        <f>ROUND(VALUE(SUBSTITUTE(実質収支比率等に係る経年分析!H$48,"▲","-")),2)</f>
        <v>6.52</v>
      </c>
      <c r="E19" s="134">
        <f>ROUND(VALUE(SUBSTITUTE(実質収支比率等に係る経年分析!I$48,"▲","-")),2)</f>
        <v>7.6</v>
      </c>
      <c r="F19" s="134">
        <f>ROUND(VALUE(SUBSTITUTE(実質収支比率等に係る経年分析!J$48,"▲","-")),2)</f>
        <v>6.77</v>
      </c>
    </row>
    <row r="20" spans="1:11">
      <c r="A20" s="134" t="s">
        <v>42</v>
      </c>
      <c r="B20" s="134">
        <f>ROUND(VALUE(SUBSTITUTE(実質収支比率等に係る経年分析!F$47,"▲","-")),2)</f>
        <v>19.190000000000001</v>
      </c>
      <c r="C20" s="134">
        <f>ROUND(VALUE(SUBSTITUTE(実質収支比率等に係る経年分析!G$47,"▲","-")),2)</f>
        <v>26.9</v>
      </c>
      <c r="D20" s="134">
        <f>ROUND(VALUE(SUBSTITUTE(実質収支比率等に係る経年分析!H$47,"▲","-")),2)</f>
        <v>35.44</v>
      </c>
      <c r="E20" s="134">
        <f>ROUND(VALUE(SUBSTITUTE(実質収支比率等に係る経年分析!I$47,"▲","-")),2)</f>
        <v>35.35</v>
      </c>
      <c r="F20" s="134">
        <f>ROUND(VALUE(SUBSTITUTE(実質収支比率等に係る経年分析!J$47,"▲","-")),2)</f>
        <v>35.29</v>
      </c>
    </row>
    <row r="21" spans="1:11">
      <c r="A21" s="134" t="s">
        <v>43</v>
      </c>
      <c r="B21" s="134">
        <f>IF(ISNUMBER(VALUE(SUBSTITUTE(実質収支比率等に係る経年分析!F$49,"▲","-"))),ROUND(VALUE(SUBSTITUTE(実質収支比率等に係る経年分析!F$49,"▲","-")),2),NA())</f>
        <v>3.41</v>
      </c>
      <c r="C21" s="134">
        <f>IF(ISNUMBER(VALUE(SUBSTITUTE(実質収支比率等に係る経年分析!G$49,"▲","-"))),ROUND(VALUE(SUBSTITUTE(実質収支比率等に係る経年分析!G$49,"▲","-")),2),NA())</f>
        <v>8.75</v>
      </c>
      <c r="D21" s="134">
        <f>IF(ISNUMBER(VALUE(SUBSTITUTE(実質収支比率等に係る経年分析!H$49,"▲","-"))),ROUND(VALUE(SUBSTITUTE(実質収支比率等に係る経年分析!H$49,"▲","-")),2),NA())</f>
        <v>8.57</v>
      </c>
      <c r="E21" s="134">
        <f>IF(ISNUMBER(VALUE(SUBSTITUTE(実質収支比率等に係る経年分析!I$49,"▲","-"))),ROUND(VALUE(SUBSTITUTE(実質収支比率等に係る経年分析!I$49,"▲","-")),2),NA())</f>
        <v>0.56999999999999995</v>
      </c>
      <c r="F21" s="134">
        <f>IF(ISNUMBER(VALUE(SUBSTITUTE(実質収支比率等に係る経年分析!J$49,"▲","-"))),ROUND(VALUE(SUBSTITUTE(実質収支比率等に係る経年分析!J$49,"▲","-")),2),NA())</f>
        <v>-0.65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病院事業会計</v>
      </c>
      <c r="B33" s="135">
        <f>IF(ROUND(VALUE(SUBSTITUTE(連結実質赤字比率に係る赤字・黒字の構成分析!F$37,"▲", "-")), 2) &lt; 0, ABS(ROUND(VALUE(SUBSTITUTE(連結実質赤字比率に係る赤字・黒字の構成分析!F$37,"▲", "-")), 2)), NA())</f>
        <v>2.2799999999999998</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1.25</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0.38</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878</v>
      </c>
      <c r="E42" s="136"/>
      <c r="F42" s="136"/>
      <c r="G42" s="136">
        <f>'実質公債費比率（分子）の構造'!L$52</f>
        <v>786</v>
      </c>
      <c r="H42" s="136"/>
      <c r="I42" s="136"/>
      <c r="J42" s="136">
        <f>'実質公債費比率（分子）の構造'!M$52</f>
        <v>757</v>
      </c>
      <c r="K42" s="136"/>
      <c r="L42" s="136"/>
      <c r="M42" s="136">
        <f>'実質公債費比率（分子）の構造'!N$52</f>
        <v>757</v>
      </c>
      <c r="N42" s="136"/>
      <c r="O42" s="136"/>
      <c r="P42" s="136">
        <f>'実質公債費比率（分子）の構造'!O$52</f>
        <v>752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110</v>
      </c>
      <c r="C44" s="136"/>
      <c r="D44" s="136"/>
      <c r="E44" s="136">
        <f>'実質公債費比率（分子）の構造'!L$50</f>
        <v>110</v>
      </c>
      <c r="F44" s="136"/>
      <c r="G44" s="136"/>
      <c r="H44" s="136">
        <f>'実質公債費比率（分子）の構造'!M$50</f>
        <v>109</v>
      </c>
      <c r="I44" s="136"/>
      <c r="J44" s="136"/>
      <c r="K44" s="136">
        <f>'実質公債費比率（分子）の構造'!N$50</f>
        <v>105</v>
      </c>
      <c r="L44" s="136"/>
      <c r="M44" s="136"/>
      <c r="N44" s="136">
        <f>'実質公債費比率（分子）の構造'!O$50</f>
        <v>104</v>
      </c>
      <c r="O44" s="136"/>
      <c r="P44" s="136"/>
    </row>
    <row r="45" spans="1:16">
      <c r="A45" s="136" t="s">
        <v>53</v>
      </c>
      <c r="B45" s="136">
        <f>'実質公債費比率（分子）の構造'!K$49</f>
        <v>77</v>
      </c>
      <c r="C45" s="136"/>
      <c r="D45" s="136"/>
      <c r="E45" s="136">
        <f>'実質公債費比率（分子）の構造'!L$49</f>
        <v>101</v>
      </c>
      <c r="F45" s="136"/>
      <c r="G45" s="136"/>
      <c r="H45" s="136">
        <f>'実質公債費比率（分子）の構造'!M$49</f>
        <v>69</v>
      </c>
      <c r="I45" s="136"/>
      <c r="J45" s="136"/>
      <c r="K45" s="136">
        <f>'実質公債費比率（分子）の構造'!N$49</f>
        <v>82</v>
      </c>
      <c r="L45" s="136"/>
      <c r="M45" s="136"/>
      <c r="N45" s="136">
        <f>'実質公債費比率（分子）の構造'!O$49</f>
        <v>58</v>
      </c>
      <c r="O45" s="136"/>
      <c r="P45" s="136"/>
    </row>
    <row r="46" spans="1:16">
      <c r="A46" s="136" t="s">
        <v>54</v>
      </c>
      <c r="B46" s="136">
        <f>'実質公債費比率（分子）の構造'!K$48</f>
        <v>402</v>
      </c>
      <c r="C46" s="136"/>
      <c r="D46" s="136"/>
      <c r="E46" s="136">
        <f>'実質公債費比率（分子）の構造'!L$48</f>
        <v>447</v>
      </c>
      <c r="F46" s="136"/>
      <c r="G46" s="136"/>
      <c r="H46" s="136">
        <f>'実質公債費比率（分子）の構造'!M$48</f>
        <v>437</v>
      </c>
      <c r="I46" s="136"/>
      <c r="J46" s="136"/>
      <c r="K46" s="136">
        <f>'実質公債費比率（分子）の構造'!N$48</f>
        <v>433</v>
      </c>
      <c r="L46" s="136"/>
      <c r="M46" s="136"/>
      <c r="N46" s="136">
        <f>'実質公債費比率（分子）の構造'!O$48</f>
        <v>444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623</v>
      </c>
      <c r="C49" s="136"/>
      <c r="D49" s="136"/>
      <c r="E49" s="136">
        <f>'実質公債費比率（分子）の構造'!L$45</f>
        <v>531</v>
      </c>
      <c r="F49" s="136"/>
      <c r="G49" s="136"/>
      <c r="H49" s="136">
        <f>'実質公債費比率（分子）の構造'!M$45</f>
        <v>512</v>
      </c>
      <c r="I49" s="136"/>
      <c r="J49" s="136"/>
      <c r="K49" s="136">
        <f>'実質公債費比率（分子）の構造'!N$45</f>
        <v>504</v>
      </c>
      <c r="L49" s="136"/>
      <c r="M49" s="136"/>
      <c r="N49" s="136">
        <f>'実質公債費比率（分子）の構造'!O$45</f>
        <v>506</v>
      </c>
      <c r="O49" s="136"/>
      <c r="P49" s="136"/>
    </row>
    <row r="50" spans="1:16">
      <c r="A50" s="136" t="s">
        <v>58</v>
      </c>
      <c r="B50" s="136" t="e">
        <f>NA()</f>
        <v>#N/A</v>
      </c>
      <c r="C50" s="136">
        <f>IF(ISNUMBER('実質公債費比率（分子）の構造'!K$53),'実質公債費比率（分子）の構造'!K$53,NA())</f>
        <v>334</v>
      </c>
      <c r="D50" s="136" t="e">
        <f>NA()</f>
        <v>#N/A</v>
      </c>
      <c r="E50" s="136" t="e">
        <f>NA()</f>
        <v>#N/A</v>
      </c>
      <c r="F50" s="136">
        <f>IF(ISNUMBER('実質公債費比率（分子）の構造'!L$53),'実質公債費比率（分子）の構造'!L$53,NA())</f>
        <v>403</v>
      </c>
      <c r="G50" s="136" t="e">
        <f>NA()</f>
        <v>#N/A</v>
      </c>
      <c r="H50" s="136" t="e">
        <f>NA()</f>
        <v>#N/A</v>
      </c>
      <c r="I50" s="136">
        <f>IF(ISNUMBER('実質公債費比率（分子）の構造'!M$53),'実質公債費比率（分子）の構造'!M$53,NA())</f>
        <v>370</v>
      </c>
      <c r="J50" s="136" t="e">
        <f>NA()</f>
        <v>#N/A</v>
      </c>
      <c r="K50" s="136" t="e">
        <f>NA()</f>
        <v>#N/A</v>
      </c>
      <c r="L50" s="136">
        <f>IF(ISNUMBER('実質公債費比率（分子）の構造'!N$53),'実質公債費比率（分子）の構造'!N$53,NA())</f>
        <v>367</v>
      </c>
      <c r="M50" s="136" t="e">
        <f>NA()</f>
        <v>#N/A</v>
      </c>
      <c r="N50" s="136" t="e">
        <f>NA()</f>
        <v>#N/A</v>
      </c>
      <c r="O50" s="136">
        <f>IF(ISNUMBER('実質公債費比率（分子）の構造'!O$53),'実質公債費比率（分子）の構造'!O$53,NA())</f>
        <v>360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8617</v>
      </c>
      <c r="E56" s="135"/>
      <c r="F56" s="135"/>
      <c r="G56" s="135">
        <f>'将来負担比率（分子）の構造'!J$51</f>
        <v>8400</v>
      </c>
      <c r="H56" s="135"/>
      <c r="I56" s="135"/>
      <c r="J56" s="135">
        <f>'将来負担比率（分子）の構造'!K$51</f>
        <v>8311</v>
      </c>
      <c r="K56" s="135"/>
      <c r="L56" s="135"/>
      <c r="M56" s="135">
        <f>'将来負担比率（分子）の構造'!L$51</f>
        <v>8066</v>
      </c>
      <c r="N56" s="135"/>
      <c r="O56" s="135"/>
      <c r="P56" s="135">
        <f>'将来負担比率（分子）の構造'!M$51</f>
        <v>8341</v>
      </c>
    </row>
    <row r="57" spans="1:16">
      <c r="A57" s="135" t="s">
        <v>35</v>
      </c>
      <c r="B57" s="135"/>
      <c r="C57" s="135"/>
      <c r="D57" s="135">
        <f>'将来負担比率（分子）の構造'!I$50</f>
        <v>193</v>
      </c>
      <c r="E57" s="135"/>
      <c r="F57" s="135"/>
      <c r="G57" s="135">
        <f>'将来負担比率（分子）の構造'!J$50</f>
        <v>181</v>
      </c>
      <c r="H57" s="135"/>
      <c r="I57" s="135"/>
      <c r="J57" s="135">
        <f>'将来負担比率（分子）の構造'!K$50</f>
        <v>181</v>
      </c>
      <c r="K57" s="135"/>
      <c r="L57" s="135"/>
      <c r="M57" s="135">
        <f>'将来負担比率（分子）の構造'!L$50</f>
        <v>168</v>
      </c>
      <c r="N57" s="135"/>
      <c r="O57" s="135"/>
      <c r="P57" s="135">
        <f>'将来負担比率（分子）の構造'!M$50</f>
        <v>155</v>
      </c>
    </row>
    <row r="58" spans="1:16">
      <c r="A58" s="135" t="s">
        <v>34</v>
      </c>
      <c r="B58" s="135"/>
      <c r="C58" s="135"/>
      <c r="D58" s="135">
        <f>'将来負担比率（分子）の構造'!I$49</f>
        <v>1610</v>
      </c>
      <c r="E58" s="135"/>
      <c r="F58" s="135"/>
      <c r="G58" s="135">
        <f>'将来負担比率（分子）の構造'!J$49</f>
        <v>2000</v>
      </c>
      <c r="H58" s="135"/>
      <c r="I58" s="135"/>
      <c r="J58" s="135">
        <f>'将来負担比率（分子）の構造'!K$49</f>
        <v>2322</v>
      </c>
      <c r="K58" s="135"/>
      <c r="L58" s="135"/>
      <c r="M58" s="135">
        <f>'将来負担比率（分子）の構造'!L$49</f>
        <v>2268</v>
      </c>
      <c r="N58" s="135"/>
      <c r="O58" s="135"/>
      <c r="P58" s="135">
        <f>'将来負担比率（分子）の構造'!M$49</f>
        <v>2275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338</v>
      </c>
      <c r="C62" s="135"/>
      <c r="D62" s="135"/>
      <c r="E62" s="135">
        <f>'将来負担比率（分子）の構造'!J$45</f>
        <v>422</v>
      </c>
      <c r="F62" s="135"/>
      <c r="G62" s="135"/>
      <c r="H62" s="135">
        <f>'将来負担比率（分子）の構造'!K$45</f>
        <v>703</v>
      </c>
      <c r="I62" s="135"/>
      <c r="J62" s="135"/>
      <c r="K62" s="135">
        <f>'将来負担比率（分子）の構造'!L$45</f>
        <v>831</v>
      </c>
      <c r="L62" s="135"/>
      <c r="M62" s="135"/>
      <c r="N62" s="135">
        <f>'将来負担比率（分子）の構造'!M$45</f>
        <v>637</v>
      </c>
      <c r="O62" s="135"/>
      <c r="P62" s="135"/>
    </row>
    <row r="63" spans="1:16">
      <c r="A63" s="135" t="s">
        <v>28</v>
      </c>
      <c r="B63" s="135">
        <f>'将来負担比率（分子）の構造'!I$44</f>
        <v>233</v>
      </c>
      <c r="C63" s="135"/>
      <c r="D63" s="135"/>
      <c r="E63" s="135">
        <f>'将来負担比率（分子）の構造'!J$44</f>
        <v>231</v>
      </c>
      <c r="F63" s="135"/>
      <c r="G63" s="135"/>
      <c r="H63" s="135">
        <f>'将来負担比率（分子）の構造'!K$44</f>
        <v>178</v>
      </c>
      <c r="I63" s="135"/>
      <c r="J63" s="135"/>
      <c r="K63" s="135">
        <f>'将来負担比率（分子）の構造'!L$44</f>
        <v>140</v>
      </c>
      <c r="L63" s="135"/>
      <c r="M63" s="135"/>
      <c r="N63" s="135">
        <f>'将来負担比率（分子）の構造'!M$44</f>
        <v>135</v>
      </c>
      <c r="O63" s="135"/>
      <c r="P63" s="135"/>
    </row>
    <row r="64" spans="1:16">
      <c r="A64" s="135" t="s">
        <v>27</v>
      </c>
      <c r="B64" s="135">
        <f>'将来負担比率（分子）の構造'!I$43</f>
        <v>6236</v>
      </c>
      <c r="C64" s="135"/>
      <c r="D64" s="135"/>
      <c r="E64" s="135">
        <f>'将来負担比率（分子）の構造'!J$43</f>
        <v>6397</v>
      </c>
      <c r="F64" s="135"/>
      <c r="G64" s="135"/>
      <c r="H64" s="135">
        <f>'将来負担比率（分子）の構造'!K$43</f>
        <v>6579</v>
      </c>
      <c r="I64" s="135"/>
      <c r="J64" s="135"/>
      <c r="K64" s="135">
        <f>'将来負担比率（分子）の構造'!L$43</f>
        <v>6685</v>
      </c>
      <c r="L64" s="135"/>
      <c r="M64" s="135"/>
      <c r="N64" s="135">
        <f>'将来負担比率（分子）の構造'!M$43</f>
        <v>6356</v>
      </c>
      <c r="O64" s="135"/>
      <c r="P64" s="135"/>
    </row>
    <row r="65" spans="1:16">
      <c r="A65" s="135" t="s">
        <v>26</v>
      </c>
      <c r="B65" s="135">
        <f>'将来負担比率（分子）の構造'!I$42</f>
        <v>992</v>
      </c>
      <c r="C65" s="135"/>
      <c r="D65" s="135"/>
      <c r="E65" s="135">
        <f>'将来負担比率（分子）の構造'!J$42</f>
        <v>924</v>
      </c>
      <c r="F65" s="135"/>
      <c r="G65" s="135"/>
      <c r="H65" s="135">
        <f>'将来負担比率（分子）の構造'!K$42</f>
        <v>860</v>
      </c>
      <c r="I65" s="135"/>
      <c r="J65" s="135"/>
      <c r="K65" s="135">
        <f>'将来負担比率（分子）の構造'!L$42</f>
        <v>795</v>
      </c>
      <c r="L65" s="135"/>
      <c r="M65" s="135"/>
      <c r="N65" s="135">
        <f>'将来負担比率（分子）の構造'!M$42</f>
        <v>728</v>
      </c>
      <c r="O65" s="135"/>
      <c r="P65" s="135"/>
    </row>
    <row r="66" spans="1:16">
      <c r="A66" s="135" t="s">
        <v>25</v>
      </c>
      <c r="B66" s="135">
        <f>'将来負担比率（分子）の構造'!I$41</f>
        <v>4413</v>
      </c>
      <c r="C66" s="135"/>
      <c r="D66" s="135"/>
      <c r="E66" s="135">
        <f>'将来負担比率（分子）の構造'!J$41</f>
        <v>4517</v>
      </c>
      <c r="F66" s="135"/>
      <c r="G66" s="135"/>
      <c r="H66" s="135">
        <f>'将来負担比率（分子）の構造'!K$41</f>
        <v>4663</v>
      </c>
      <c r="I66" s="135"/>
      <c r="J66" s="135"/>
      <c r="K66" s="135">
        <f>'将来負担比率（分子）の構造'!L$41</f>
        <v>5145</v>
      </c>
      <c r="L66" s="135"/>
      <c r="M66" s="135"/>
      <c r="N66" s="135">
        <f>'将来負担比率（分子）の構造'!M$41</f>
        <v>5341</v>
      </c>
      <c r="O66" s="135"/>
      <c r="P66" s="135"/>
    </row>
    <row r="67" spans="1:16">
      <c r="A67" s="135" t="s">
        <v>62</v>
      </c>
      <c r="B67" s="135" t="e">
        <f>NA()</f>
        <v>#N/A</v>
      </c>
      <c r="C67" s="135">
        <f>IF(ISNUMBER('将来負担比率（分子）の構造'!I$52), IF('将来負担比率（分子）の構造'!I$52 &lt; 0, 0, '将来負担比率（分子）の構造'!I$52), NA())</f>
        <v>1791</v>
      </c>
      <c r="D67" s="135" t="e">
        <f>NA()</f>
        <v>#N/A</v>
      </c>
      <c r="E67" s="135" t="e">
        <f>NA()</f>
        <v>#N/A</v>
      </c>
      <c r="F67" s="135">
        <f>IF(ISNUMBER('将来負担比率（分子）の構造'!J$52), IF('将来負担比率（分子）の構造'!J$52 &lt; 0, 0, '将来負担比率（分子）の構造'!J$52), NA())</f>
        <v>1910</v>
      </c>
      <c r="G67" s="135" t="e">
        <f>NA()</f>
        <v>#N/A</v>
      </c>
      <c r="H67" s="135" t="e">
        <f>NA()</f>
        <v>#N/A</v>
      </c>
      <c r="I67" s="135">
        <f>IF(ISNUMBER('将来負担比率（分子）の構造'!K$52), IF('将来負担比率（分子）の構造'!K$52 &lt; 0, 0, '将来負担比率（分子）の構造'!K$52), NA())</f>
        <v>2169</v>
      </c>
      <c r="J67" s="135" t="e">
        <f>NA()</f>
        <v>#N/A</v>
      </c>
      <c r="K67" s="135" t="e">
        <f>NA()</f>
        <v>#N/A</v>
      </c>
      <c r="L67" s="135">
        <f>IF(ISNUMBER('将来負担比率（分子）の構造'!L$52), IF('将来負担比率（分子）の構造'!L$52 &lt; 0, 0, '将来負担比率（分子）の構造'!L$52), NA())</f>
        <v>3094</v>
      </c>
      <c r="M67" s="135" t="e">
        <f>NA()</f>
        <v>#N/A</v>
      </c>
      <c r="N67" s="135" t="e">
        <f>NA()</f>
        <v>#N/A</v>
      </c>
      <c r="O67" s="135">
        <f>IF(ISNUMBER('将来負担比率（分子）の構造'!M$52), IF('将来負担比率（分子）の構造'!M$52 &lt; 0, 0, '将来負担比率（分子）の構造'!M$52), NA())</f>
        <v>2426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1040529</v>
      </c>
      <c r="S5" s="637"/>
      <c r="T5" s="637"/>
      <c r="U5" s="637"/>
      <c r="V5" s="637"/>
      <c r="W5" s="637"/>
      <c r="X5" s="637"/>
      <c r="Y5" s="684"/>
      <c r="Z5" s="697">
        <v>14.5</v>
      </c>
      <c r="AA5" s="697"/>
      <c r="AB5" s="697"/>
      <c r="AC5" s="697"/>
      <c r="AD5" s="698">
        <v>1040529</v>
      </c>
      <c r="AE5" s="698"/>
      <c r="AF5" s="698"/>
      <c r="AG5" s="698"/>
      <c r="AH5" s="698"/>
      <c r="AI5" s="698"/>
      <c r="AJ5" s="698"/>
      <c r="AK5" s="698"/>
      <c r="AL5" s="685">
        <v>24.7</v>
      </c>
      <c r="AM5" s="654"/>
      <c r="AN5" s="654"/>
      <c r="AO5" s="686"/>
      <c r="AP5" s="671" t="s">
        <v>208</v>
      </c>
      <c r="AQ5" s="672"/>
      <c r="AR5" s="672"/>
      <c r="AS5" s="672"/>
      <c r="AT5" s="672"/>
      <c r="AU5" s="672"/>
      <c r="AV5" s="672"/>
      <c r="AW5" s="672"/>
      <c r="AX5" s="672"/>
      <c r="AY5" s="672"/>
      <c r="AZ5" s="672"/>
      <c r="BA5" s="672"/>
      <c r="BB5" s="672"/>
      <c r="BC5" s="672"/>
      <c r="BD5" s="672"/>
      <c r="BE5" s="672"/>
      <c r="BF5" s="673"/>
      <c r="BG5" s="586">
        <v>1032269</v>
      </c>
      <c r="BH5" s="587"/>
      <c r="BI5" s="587"/>
      <c r="BJ5" s="587"/>
      <c r="BK5" s="587"/>
      <c r="BL5" s="587"/>
      <c r="BM5" s="587"/>
      <c r="BN5" s="588"/>
      <c r="BO5" s="639">
        <v>99.2</v>
      </c>
      <c r="BP5" s="639"/>
      <c r="BQ5" s="639"/>
      <c r="BR5" s="639"/>
      <c r="BS5" s="640">
        <v>5032</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71310</v>
      </c>
      <c r="S6" s="587"/>
      <c r="T6" s="587"/>
      <c r="U6" s="587"/>
      <c r="V6" s="587"/>
      <c r="W6" s="587"/>
      <c r="X6" s="587"/>
      <c r="Y6" s="588"/>
      <c r="Z6" s="639">
        <v>1</v>
      </c>
      <c r="AA6" s="639"/>
      <c r="AB6" s="639"/>
      <c r="AC6" s="639"/>
      <c r="AD6" s="640">
        <v>71310</v>
      </c>
      <c r="AE6" s="640"/>
      <c r="AF6" s="640"/>
      <c r="AG6" s="640"/>
      <c r="AH6" s="640"/>
      <c r="AI6" s="640"/>
      <c r="AJ6" s="640"/>
      <c r="AK6" s="640"/>
      <c r="AL6" s="609">
        <v>1.7</v>
      </c>
      <c r="AM6" s="641"/>
      <c r="AN6" s="641"/>
      <c r="AO6" s="642"/>
      <c r="AP6" s="583" t="s">
        <v>213</v>
      </c>
      <c r="AQ6" s="584"/>
      <c r="AR6" s="584"/>
      <c r="AS6" s="584"/>
      <c r="AT6" s="584"/>
      <c r="AU6" s="584"/>
      <c r="AV6" s="584"/>
      <c r="AW6" s="584"/>
      <c r="AX6" s="584"/>
      <c r="AY6" s="584"/>
      <c r="AZ6" s="584"/>
      <c r="BA6" s="584"/>
      <c r="BB6" s="584"/>
      <c r="BC6" s="584"/>
      <c r="BD6" s="584"/>
      <c r="BE6" s="584"/>
      <c r="BF6" s="585"/>
      <c r="BG6" s="586">
        <v>1032269</v>
      </c>
      <c r="BH6" s="587"/>
      <c r="BI6" s="587"/>
      <c r="BJ6" s="587"/>
      <c r="BK6" s="587"/>
      <c r="BL6" s="587"/>
      <c r="BM6" s="587"/>
      <c r="BN6" s="588"/>
      <c r="BO6" s="639">
        <v>99.2</v>
      </c>
      <c r="BP6" s="639"/>
      <c r="BQ6" s="639"/>
      <c r="BR6" s="639"/>
      <c r="BS6" s="640">
        <v>5032</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89436</v>
      </c>
      <c r="CS6" s="587"/>
      <c r="CT6" s="587"/>
      <c r="CU6" s="587"/>
      <c r="CV6" s="587"/>
      <c r="CW6" s="587"/>
      <c r="CX6" s="587"/>
      <c r="CY6" s="588"/>
      <c r="CZ6" s="639">
        <v>1.3</v>
      </c>
      <c r="DA6" s="639"/>
      <c r="DB6" s="639"/>
      <c r="DC6" s="639"/>
      <c r="DD6" s="592" t="s">
        <v>215</v>
      </c>
      <c r="DE6" s="587"/>
      <c r="DF6" s="587"/>
      <c r="DG6" s="587"/>
      <c r="DH6" s="587"/>
      <c r="DI6" s="587"/>
      <c r="DJ6" s="587"/>
      <c r="DK6" s="587"/>
      <c r="DL6" s="587"/>
      <c r="DM6" s="587"/>
      <c r="DN6" s="587"/>
      <c r="DO6" s="587"/>
      <c r="DP6" s="588"/>
      <c r="DQ6" s="592">
        <v>89436</v>
      </c>
      <c r="DR6" s="587"/>
      <c r="DS6" s="587"/>
      <c r="DT6" s="587"/>
      <c r="DU6" s="587"/>
      <c r="DV6" s="587"/>
      <c r="DW6" s="587"/>
      <c r="DX6" s="587"/>
      <c r="DY6" s="587"/>
      <c r="DZ6" s="587"/>
      <c r="EA6" s="587"/>
      <c r="EB6" s="587"/>
      <c r="EC6" s="618"/>
    </row>
    <row r="7" spans="2:143" ht="11.25" customHeight="1">
      <c r="B7" s="583" t="s">
        <v>216</v>
      </c>
      <c r="C7" s="584"/>
      <c r="D7" s="584"/>
      <c r="E7" s="584"/>
      <c r="F7" s="584"/>
      <c r="G7" s="584"/>
      <c r="H7" s="584"/>
      <c r="I7" s="584"/>
      <c r="J7" s="584"/>
      <c r="K7" s="584"/>
      <c r="L7" s="584"/>
      <c r="M7" s="584"/>
      <c r="N7" s="584"/>
      <c r="O7" s="584"/>
      <c r="P7" s="584"/>
      <c r="Q7" s="585"/>
      <c r="R7" s="586">
        <v>1899</v>
      </c>
      <c r="S7" s="587"/>
      <c r="T7" s="587"/>
      <c r="U7" s="587"/>
      <c r="V7" s="587"/>
      <c r="W7" s="587"/>
      <c r="X7" s="587"/>
      <c r="Y7" s="588"/>
      <c r="Z7" s="639">
        <v>0</v>
      </c>
      <c r="AA7" s="639"/>
      <c r="AB7" s="639"/>
      <c r="AC7" s="639"/>
      <c r="AD7" s="640">
        <v>1899</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363962</v>
      </c>
      <c r="BH7" s="587"/>
      <c r="BI7" s="587"/>
      <c r="BJ7" s="587"/>
      <c r="BK7" s="587"/>
      <c r="BL7" s="587"/>
      <c r="BM7" s="587"/>
      <c r="BN7" s="588"/>
      <c r="BO7" s="639">
        <v>35</v>
      </c>
      <c r="BP7" s="639"/>
      <c r="BQ7" s="639"/>
      <c r="BR7" s="639"/>
      <c r="BS7" s="640">
        <v>5032</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664109</v>
      </c>
      <c r="CS7" s="587"/>
      <c r="CT7" s="587"/>
      <c r="CU7" s="587"/>
      <c r="CV7" s="587"/>
      <c r="CW7" s="587"/>
      <c r="CX7" s="587"/>
      <c r="CY7" s="588"/>
      <c r="CZ7" s="639">
        <v>9.6999999999999993</v>
      </c>
      <c r="DA7" s="639"/>
      <c r="DB7" s="639"/>
      <c r="DC7" s="639"/>
      <c r="DD7" s="592">
        <v>26715</v>
      </c>
      <c r="DE7" s="587"/>
      <c r="DF7" s="587"/>
      <c r="DG7" s="587"/>
      <c r="DH7" s="587"/>
      <c r="DI7" s="587"/>
      <c r="DJ7" s="587"/>
      <c r="DK7" s="587"/>
      <c r="DL7" s="587"/>
      <c r="DM7" s="587"/>
      <c r="DN7" s="587"/>
      <c r="DO7" s="587"/>
      <c r="DP7" s="588"/>
      <c r="DQ7" s="592">
        <v>597458</v>
      </c>
      <c r="DR7" s="587"/>
      <c r="DS7" s="587"/>
      <c r="DT7" s="587"/>
      <c r="DU7" s="587"/>
      <c r="DV7" s="587"/>
      <c r="DW7" s="587"/>
      <c r="DX7" s="587"/>
      <c r="DY7" s="587"/>
      <c r="DZ7" s="587"/>
      <c r="EA7" s="587"/>
      <c r="EB7" s="587"/>
      <c r="EC7" s="618"/>
    </row>
    <row r="8" spans="2:143" ht="11.25" customHeight="1">
      <c r="B8" s="583" t="s">
        <v>219</v>
      </c>
      <c r="C8" s="584"/>
      <c r="D8" s="584"/>
      <c r="E8" s="584"/>
      <c r="F8" s="584"/>
      <c r="G8" s="584"/>
      <c r="H8" s="584"/>
      <c r="I8" s="584"/>
      <c r="J8" s="584"/>
      <c r="K8" s="584"/>
      <c r="L8" s="584"/>
      <c r="M8" s="584"/>
      <c r="N8" s="584"/>
      <c r="O8" s="584"/>
      <c r="P8" s="584"/>
      <c r="Q8" s="585"/>
      <c r="R8" s="586">
        <v>2911</v>
      </c>
      <c r="S8" s="587"/>
      <c r="T8" s="587"/>
      <c r="U8" s="587"/>
      <c r="V8" s="587"/>
      <c r="W8" s="587"/>
      <c r="X8" s="587"/>
      <c r="Y8" s="588"/>
      <c r="Z8" s="639">
        <v>0</v>
      </c>
      <c r="AA8" s="639"/>
      <c r="AB8" s="639"/>
      <c r="AC8" s="639"/>
      <c r="AD8" s="640">
        <v>2911</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14545</v>
      </c>
      <c r="BH8" s="587"/>
      <c r="BI8" s="587"/>
      <c r="BJ8" s="587"/>
      <c r="BK8" s="587"/>
      <c r="BL8" s="587"/>
      <c r="BM8" s="587"/>
      <c r="BN8" s="588"/>
      <c r="BO8" s="639">
        <v>1.4</v>
      </c>
      <c r="BP8" s="639"/>
      <c r="BQ8" s="639"/>
      <c r="BR8" s="639"/>
      <c r="BS8" s="592" t="s">
        <v>111</v>
      </c>
      <c r="BT8" s="587"/>
      <c r="BU8" s="587"/>
      <c r="BV8" s="587"/>
      <c r="BW8" s="587"/>
      <c r="BX8" s="587"/>
      <c r="BY8" s="587"/>
      <c r="BZ8" s="587"/>
      <c r="CA8" s="587"/>
      <c r="CB8" s="618"/>
      <c r="CD8" s="619" t="s">
        <v>221</v>
      </c>
      <c r="CE8" s="616"/>
      <c r="CF8" s="616"/>
      <c r="CG8" s="616"/>
      <c r="CH8" s="616"/>
      <c r="CI8" s="616"/>
      <c r="CJ8" s="616"/>
      <c r="CK8" s="616"/>
      <c r="CL8" s="616"/>
      <c r="CM8" s="616"/>
      <c r="CN8" s="616"/>
      <c r="CO8" s="616"/>
      <c r="CP8" s="616"/>
      <c r="CQ8" s="617"/>
      <c r="CR8" s="586">
        <v>1506648</v>
      </c>
      <c r="CS8" s="587"/>
      <c r="CT8" s="587"/>
      <c r="CU8" s="587"/>
      <c r="CV8" s="587"/>
      <c r="CW8" s="587"/>
      <c r="CX8" s="587"/>
      <c r="CY8" s="588"/>
      <c r="CZ8" s="639">
        <v>22</v>
      </c>
      <c r="DA8" s="639"/>
      <c r="DB8" s="639"/>
      <c r="DC8" s="639"/>
      <c r="DD8" s="592">
        <v>40000</v>
      </c>
      <c r="DE8" s="587"/>
      <c r="DF8" s="587"/>
      <c r="DG8" s="587"/>
      <c r="DH8" s="587"/>
      <c r="DI8" s="587"/>
      <c r="DJ8" s="587"/>
      <c r="DK8" s="587"/>
      <c r="DL8" s="587"/>
      <c r="DM8" s="587"/>
      <c r="DN8" s="587"/>
      <c r="DO8" s="587"/>
      <c r="DP8" s="588"/>
      <c r="DQ8" s="592">
        <v>1117907</v>
      </c>
      <c r="DR8" s="587"/>
      <c r="DS8" s="587"/>
      <c r="DT8" s="587"/>
      <c r="DU8" s="587"/>
      <c r="DV8" s="587"/>
      <c r="DW8" s="587"/>
      <c r="DX8" s="587"/>
      <c r="DY8" s="587"/>
      <c r="DZ8" s="587"/>
      <c r="EA8" s="587"/>
      <c r="EB8" s="587"/>
      <c r="EC8" s="618"/>
    </row>
    <row r="9" spans="2:143" ht="11.25" customHeight="1">
      <c r="B9" s="583" t="s">
        <v>222</v>
      </c>
      <c r="C9" s="584"/>
      <c r="D9" s="584"/>
      <c r="E9" s="584"/>
      <c r="F9" s="584"/>
      <c r="G9" s="584"/>
      <c r="H9" s="584"/>
      <c r="I9" s="584"/>
      <c r="J9" s="584"/>
      <c r="K9" s="584"/>
      <c r="L9" s="584"/>
      <c r="M9" s="584"/>
      <c r="N9" s="584"/>
      <c r="O9" s="584"/>
      <c r="P9" s="584"/>
      <c r="Q9" s="585"/>
      <c r="R9" s="586">
        <v>4502</v>
      </c>
      <c r="S9" s="587"/>
      <c r="T9" s="587"/>
      <c r="U9" s="587"/>
      <c r="V9" s="587"/>
      <c r="W9" s="587"/>
      <c r="X9" s="587"/>
      <c r="Y9" s="588"/>
      <c r="Z9" s="639">
        <v>0.1</v>
      </c>
      <c r="AA9" s="639"/>
      <c r="AB9" s="639"/>
      <c r="AC9" s="639"/>
      <c r="AD9" s="640">
        <v>4502</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293864</v>
      </c>
      <c r="BH9" s="587"/>
      <c r="BI9" s="587"/>
      <c r="BJ9" s="587"/>
      <c r="BK9" s="587"/>
      <c r="BL9" s="587"/>
      <c r="BM9" s="587"/>
      <c r="BN9" s="588"/>
      <c r="BO9" s="639">
        <v>28.2</v>
      </c>
      <c r="BP9" s="639"/>
      <c r="BQ9" s="639"/>
      <c r="BR9" s="639"/>
      <c r="BS9" s="592" t="s">
        <v>111</v>
      </c>
      <c r="BT9" s="587"/>
      <c r="BU9" s="587"/>
      <c r="BV9" s="587"/>
      <c r="BW9" s="587"/>
      <c r="BX9" s="587"/>
      <c r="BY9" s="587"/>
      <c r="BZ9" s="587"/>
      <c r="CA9" s="587"/>
      <c r="CB9" s="618"/>
      <c r="CD9" s="619" t="s">
        <v>224</v>
      </c>
      <c r="CE9" s="616"/>
      <c r="CF9" s="616"/>
      <c r="CG9" s="616"/>
      <c r="CH9" s="616"/>
      <c r="CI9" s="616"/>
      <c r="CJ9" s="616"/>
      <c r="CK9" s="616"/>
      <c r="CL9" s="616"/>
      <c r="CM9" s="616"/>
      <c r="CN9" s="616"/>
      <c r="CO9" s="616"/>
      <c r="CP9" s="616"/>
      <c r="CQ9" s="617"/>
      <c r="CR9" s="586">
        <v>797395</v>
      </c>
      <c r="CS9" s="587"/>
      <c r="CT9" s="587"/>
      <c r="CU9" s="587"/>
      <c r="CV9" s="587"/>
      <c r="CW9" s="587"/>
      <c r="CX9" s="587"/>
      <c r="CY9" s="588"/>
      <c r="CZ9" s="639">
        <v>11.7</v>
      </c>
      <c r="DA9" s="639"/>
      <c r="DB9" s="639"/>
      <c r="DC9" s="639"/>
      <c r="DD9" s="592">
        <v>19004</v>
      </c>
      <c r="DE9" s="587"/>
      <c r="DF9" s="587"/>
      <c r="DG9" s="587"/>
      <c r="DH9" s="587"/>
      <c r="DI9" s="587"/>
      <c r="DJ9" s="587"/>
      <c r="DK9" s="587"/>
      <c r="DL9" s="587"/>
      <c r="DM9" s="587"/>
      <c r="DN9" s="587"/>
      <c r="DO9" s="587"/>
      <c r="DP9" s="588"/>
      <c r="DQ9" s="592">
        <v>732192</v>
      </c>
      <c r="DR9" s="587"/>
      <c r="DS9" s="587"/>
      <c r="DT9" s="587"/>
      <c r="DU9" s="587"/>
      <c r="DV9" s="587"/>
      <c r="DW9" s="587"/>
      <c r="DX9" s="587"/>
      <c r="DY9" s="587"/>
      <c r="DZ9" s="587"/>
      <c r="EA9" s="587"/>
      <c r="EB9" s="587"/>
      <c r="EC9" s="618"/>
    </row>
    <row r="10" spans="2:143" ht="11.25" customHeight="1">
      <c r="B10" s="583" t="s">
        <v>225</v>
      </c>
      <c r="C10" s="584"/>
      <c r="D10" s="584"/>
      <c r="E10" s="584"/>
      <c r="F10" s="584"/>
      <c r="G10" s="584"/>
      <c r="H10" s="584"/>
      <c r="I10" s="584"/>
      <c r="J10" s="584"/>
      <c r="K10" s="584"/>
      <c r="L10" s="584"/>
      <c r="M10" s="584"/>
      <c r="N10" s="584"/>
      <c r="O10" s="584"/>
      <c r="P10" s="584"/>
      <c r="Q10" s="585"/>
      <c r="R10" s="586">
        <v>100030</v>
      </c>
      <c r="S10" s="587"/>
      <c r="T10" s="587"/>
      <c r="U10" s="587"/>
      <c r="V10" s="587"/>
      <c r="W10" s="587"/>
      <c r="X10" s="587"/>
      <c r="Y10" s="588"/>
      <c r="Z10" s="639">
        <v>1.4</v>
      </c>
      <c r="AA10" s="639"/>
      <c r="AB10" s="639"/>
      <c r="AC10" s="639"/>
      <c r="AD10" s="640">
        <v>100030</v>
      </c>
      <c r="AE10" s="640"/>
      <c r="AF10" s="640"/>
      <c r="AG10" s="640"/>
      <c r="AH10" s="640"/>
      <c r="AI10" s="640"/>
      <c r="AJ10" s="640"/>
      <c r="AK10" s="640"/>
      <c r="AL10" s="609">
        <v>2.4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31245</v>
      </c>
      <c r="BH10" s="587"/>
      <c r="BI10" s="587"/>
      <c r="BJ10" s="587"/>
      <c r="BK10" s="587"/>
      <c r="BL10" s="587"/>
      <c r="BM10" s="587"/>
      <c r="BN10" s="588"/>
      <c r="BO10" s="639">
        <v>3</v>
      </c>
      <c r="BP10" s="639"/>
      <c r="BQ10" s="639"/>
      <c r="BR10" s="639"/>
      <c r="BS10" s="592">
        <v>2871</v>
      </c>
      <c r="BT10" s="587"/>
      <c r="BU10" s="587"/>
      <c r="BV10" s="587"/>
      <c r="BW10" s="587"/>
      <c r="BX10" s="587"/>
      <c r="BY10" s="587"/>
      <c r="BZ10" s="587"/>
      <c r="CA10" s="587"/>
      <c r="CB10" s="618"/>
      <c r="CD10" s="619" t="s">
        <v>227</v>
      </c>
      <c r="CE10" s="616"/>
      <c r="CF10" s="616"/>
      <c r="CG10" s="616"/>
      <c r="CH10" s="616"/>
      <c r="CI10" s="616"/>
      <c r="CJ10" s="616"/>
      <c r="CK10" s="616"/>
      <c r="CL10" s="616"/>
      <c r="CM10" s="616"/>
      <c r="CN10" s="616"/>
      <c r="CO10" s="616"/>
      <c r="CP10" s="616"/>
      <c r="CQ10" s="617"/>
      <c r="CR10" s="586">
        <v>102484</v>
      </c>
      <c r="CS10" s="587"/>
      <c r="CT10" s="587"/>
      <c r="CU10" s="587"/>
      <c r="CV10" s="587"/>
      <c r="CW10" s="587"/>
      <c r="CX10" s="587"/>
      <c r="CY10" s="588"/>
      <c r="CZ10" s="639">
        <v>1.5</v>
      </c>
      <c r="DA10" s="639"/>
      <c r="DB10" s="639"/>
      <c r="DC10" s="639"/>
      <c r="DD10" s="592" t="s">
        <v>111</v>
      </c>
      <c r="DE10" s="587"/>
      <c r="DF10" s="587"/>
      <c r="DG10" s="587"/>
      <c r="DH10" s="587"/>
      <c r="DI10" s="587"/>
      <c r="DJ10" s="587"/>
      <c r="DK10" s="587"/>
      <c r="DL10" s="587"/>
      <c r="DM10" s="587"/>
      <c r="DN10" s="587"/>
      <c r="DO10" s="587"/>
      <c r="DP10" s="588"/>
      <c r="DQ10" s="592">
        <v>4825</v>
      </c>
      <c r="DR10" s="587"/>
      <c r="DS10" s="587"/>
      <c r="DT10" s="587"/>
      <c r="DU10" s="587"/>
      <c r="DV10" s="587"/>
      <c r="DW10" s="587"/>
      <c r="DX10" s="587"/>
      <c r="DY10" s="587"/>
      <c r="DZ10" s="587"/>
      <c r="EA10" s="587"/>
      <c r="EB10" s="587"/>
      <c r="EC10" s="618"/>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24308</v>
      </c>
      <c r="BH11" s="587"/>
      <c r="BI11" s="587"/>
      <c r="BJ11" s="587"/>
      <c r="BK11" s="587"/>
      <c r="BL11" s="587"/>
      <c r="BM11" s="587"/>
      <c r="BN11" s="588"/>
      <c r="BO11" s="639">
        <v>2.2999999999999998</v>
      </c>
      <c r="BP11" s="639"/>
      <c r="BQ11" s="639"/>
      <c r="BR11" s="639"/>
      <c r="BS11" s="592">
        <v>2161</v>
      </c>
      <c r="BT11" s="587"/>
      <c r="BU11" s="587"/>
      <c r="BV11" s="587"/>
      <c r="BW11" s="587"/>
      <c r="BX11" s="587"/>
      <c r="BY11" s="587"/>
      <c r="BZ11" s="587"/>
      <c r="CA11" s="587"/>
      <c r="CB11" s="618"/>
      <c r="CD11" s="619" t="s">
        <v>230</v>
      </c>
      <c r="CE11" s="616"/>
      <c r="CF11" s="616"/>
      <c r="CG11" s="616"/>
      <c r="CH11" s="616"/>
      <c r="CI11" s="616"/>
      <c r="CJ11" s="616"/>
      <c r="CK11" s="616"/>
      <c r="CL11" s="616"/>
      <c r="CM11" s="616"/>
      <c r="CN11" s="616"/>
      <c r="CO11" s="616"/>
      <c r="CP11" s="616"/>
      <c r="CQ11" s="617"/>
      <c r="CR11" s="586">
        <v>798016</v>
      </c>
      <c r="CS11" s="587"/>
      <c r="CT11" s="587"/>
      <c r="CU11" s="587"/>
      <c r="CV11" s="587"/>
      <c r="CW11" s="587"/>
      <c r="CX11" s="587"/>
      <c r="CY11" s="588"/>
      <c r="CZ11" s="639">
        <v>11.7</v>
      </c>
      <c r="DA11" s="639"/>
      <c r="DB11" s="639"/>
      <c r="DC11" s="639"/>
      <c r="DD11" s="592">
        <v>174048</v>
      </c>
      <c r="DE11" s="587"/>
      <c r="DF11" s="587"/>
      <c r="DG11" s="587"/>
      <c r="DH11" s="587"/>
      <c r="DI11" s="587"/>
      <c r="DJ11" s="587"/>
      <c r="DK11" s="587"/>
      <c r="DL11" s="587"/>
      <c r="DM11" s="587"/>
      <c r="DN11" s="587"/>
      <c r="DO11" s="587"/>
      <c r="DP11" s="588"/>
      <c r="DQ11" s="592">
        <v>521325</v>
      </c>
      <c r="DR11" s="587"/>
      <c r="DS11" s="587"/>
      <c r="DT11" s="587"/>
      <c r="DU11" s="587"/>
      <c r="DV11" s="587"/>
      <c r="DW11" s="587"/>
      <c r="DX11" s="587"/>
      <c r="DY11" s="587"/>
      <c r="DZ11" s="587"/>
      <c r="EA11" s="587"/>
      <c r="EB11" s="587"/>
      <c r="EC11" s="618"/>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572327</v>
      </c>
      <c r="BH12" s="587"/>
      <c r="BI12" s="587"/>
      <c r="BJ12" s="587"/>
      <c r="BK12" s="587"/>
      <c r="BL12" s="587"/>
      <c r="BM12" s="587"/>
      <c r="BN12" s="588"/>
      <c r="BO12" s="639">
        <v>55</v>
      </c>
      <c r="BP12" s="639"/>
      <c r="BQ12" s="639"/>
      <c r="BR12" s="639"/>
      <c r="BS12" s="592" t="s">
        <v>111</v>
      </c>
      <c r="BT12" s="587"/>
      <c r="BU12" s="587"/>
      <c r="BV12" s="587"/>
      <c r="BW12" s="587"/>
      <c r="BX12" s="587"/>
      <c r="BY12" s="587"/>
      <c r="BZ12" s="587"/>
      <c r="CA12" s="587"/>
      <c r="CB12" s="618"/>
      <c r="CD12" s="619" t="s">
        <v>233</v>
      </c>
      <c r="CE12" s="616"/>
      <c r="CF12" s="616"/>
      <c r="CG12" s="616"/>
      <c r="CH12" s="616"/>
      <c r="CI12" s="616"/>
      <c r="CJ12" s="616"/>
      <c r="CK12" s="616"/>
      <c r="CL12" s="616"/>
      <c r="CM12" s="616"/>
      <c r="CN12" s="616"/>
      <c r="CO12" s="616"/>
      <c r="CP12" s="616"/>
      <c r="CQ12" s="617"/>
      <c r="CR12" s="586">
        <v>270009</v>
      </c>
      <c r="CS12" s="587"/>
      <c r="CT12" s="587"/>
      <c r="CU12" s="587"/>
      <c r="CV12" s="587"/>
      <c r="CW12" s="587"/>
      <c r="CX12" s="587"/>
      <c r="CY12" s="588"/>
      <c r="CZ12" s="639">
        <v>4</v>
      </c>
      <c r="DA12" s="639"/>
      <c r="DB12" s="639"/>
      <c r="DC12" s="639"/>
      <c r="DD12" s="592">
        <v>58236</v>
      </c>
      <c r="DE12" s="587"/>
      <c r="DF12" s="587"/>
      <c r="DG12" s="587"/>
      <c r="DH12" s="587"/>
      <c r="DI12" s="587"/>
      <c r="DJ12" s="587"/>
      <c r="DK12" s="587"/>
      <c r="DL12" s="587"/>
      <c r="DM12" s="587"/>
      <c r="DN12" s="587"/>
      <c r="DO12" s="587"/>
      <c r="DP12" s="588"/>
      <c r="DQ12" s="592">
        <v>123342</v>
      </c>
      <c r="DR12" s="587"/>
      <c r="DS12" s="587"/>
      <c r="DT12" s="587"/>
      <c r="DU12" s="587"/>
      <c r="DV12" s="587"/>
      <c r="DW12" s="587"/>
      <c r="DX12" s="587"/>
      <c r="DY12" s="587"/>
      <c r="DZ12" s="587"/>
      <c r="EA12" s="587"/>
      <c r="EB12" s="587"/>
      <c r="EC12" s="618"/>
    </row>
    <row r="13" spans="2:143" ht="11.25" customHeight="1">
      <c r="B13" s="583" t="s">
        <v>234</v>
      </c>
      <c r="C13" s="584"/>
      <c r="D13" s="584"/>
      <c r="E13" s="584"/>
      <c r="F13" s="584"/>
      <c r="G13" s="584"/>
      <c r="H13" s="584"/>
      <c r="I13" s="584"/>
      <c r="J13" s="584"/>
      <c r="K13" s="584"/>
      <c r="L13" s="584"/>
      <c r="M13" s="584"/>
      <c r="N13" s="584"/>
      <c r="O13" s="584"/>
      <c r="P13" s="584"/>
      <c r="Q13" s="585"/>
      <c r="R13" s="586">
        <v>19522</v>
      </c>
      <c r="S13" s="587"/>
      <c r="T13" s="587"/>
      <c r="U13" s="587"/>
      <c r="V13" s="587"/>
      <c r="W13" s="587"/>
      <c r="X13" s="587"/>
      <c r="Y13" s="588"/>
      <c r="Z13" s="639">
        <v>0.3</v>
      </c>
      <c r="AA13" s="639"/>
      <c r="AB13" s="639"/>
      <c r="AC13" s="639"/>
      <c r="AD13" s="640">
        <v>19522</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571353</v>
      </c>
      <c r="BH13" s="587"/>
      <c r="BI13" s="587"/>
      <c r="BJ13" s="587"/>
      <c r="BK13" s="587"/>
      <c r="BL13" s="587"/>
      <c r="BM13" s="587"/>
      <c r="BN13" s="588"/>
      <c r="BO13" s="639">
        <v>54.9</v>
      </c>
      <c r="BP13" s="639"/>
      <c r="BQ13" s="639"/>
      <c r="BR13" s="639"/>
      <c r="BS13" s="592" t="s">
        <v>111</v>
      </c>
      <c r="BT13" s="587"/>
      <c r="BU13" s="587"/>
      <c r="BV13" s="587"/>
      <c r="BW13" s="587"/>
      <c r="BX13" s="587"/>
      <c r="BY13" s="587"/>
      <c r="BZ13" s="587"/>
      <c r="CA13" s="587"/>
      <c r="CB13" s="618"/>
      <c r="CD13" s="619" t="s">
        <v>236</v>
      </c>
      <c r="CE13" s="616"/>
      <c r="CF13" s="616"/>
      <c r="CG13" s="616"/>
      <c r="CH13" s="616"/>
      <c r="CI13" s="616"/>
      <c r="CJ13" s="616"/>
      <c r="CK13" s="616"/>
      <c r="CL13" s="616"/>
      <c r="CM13" s="616"/>
      <c r="CN13" s="616"/>
      <c r="CO13" s="616"/>
      <c r="CP13" s="616"/>
      <c r="CQ13" s="617"/>
      <c r="CR13" s="586">
        <v>920324</v>
      </c>
      <c r="CS13" s="587"/>
      <c r="CT13" s="587"/>
      <c r="CU13" s="587"/>
      <c r="CV13" s="587"/>
      <c r="CW13" s="587"/>
      <c r="CX13" s="587"/>
      <c r="CY13" s="588"/>
      <c r="CZ13" s="639">
        <v>13.5</v>
      </c>
      <c r="DA13" s="639"/>
      <c r="DB13" s="639"/>
      <c r="DC13" s="639"/>
      <c r="DD13" s="592">
        <v>468567</v>
      </c>
      <c r="DE13" s="587"/>
      <c r="DF13" s="587"/>
      <c r="DG13" s="587"/>
      <c r="DH13" s="587"/>
      <c r="DI13" s="587"/>
      <c r="DJ13" s="587"/>
      <c r="DK13" s="587"/>
      <c r="DL13" s="587"/>
      <c r="DM13" s="587"/>
      <c r="DN13" s="587"/>
      <c r="DO13" s="587"/>
      <c r="DP13" s="588"/>
      <c r="DQ13" s="592">
        <v>598333</v>
      </c>
      <c r="DR13" s="587"/>
      <c r="DS13" s="587"/>
      <c r="DT13" s="587"/>
      <c r="DU13" s="587"/>
      <c r="DV13" s="587"/>
      <c r="DW13" s="587"/>
      <c r="DX13" s="587"/>
      <c r="DY13" s="587"/>
      <c r="DZ13" s="587"/>
      <c r="EA13" s="587"/>
      <c r="EB13" s="587"/>
      <c r="EC13" s="618"/>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31709</v>
      </c>
      <c r="BH14" s="587"/>
      <c r="BI14" s="587"/>
      <c r="BJ14" s="587"/>
      <c r="BK14" s="587"/>
      <c r="BL14" s="587"/>
      <c r="BM14" s="587"/>
      <c r="BN14" s="588"/>
      <c r="BO14" s="639">
        <v>3</v>
      </c>
      <c r="BP14" s="639"/>
      <c r="BQ14" s="639"/>
      <c r="BR14" s="639"/>
      <c r="BS14" s="592" t="s">
        <v>111</v>
      </c>
      <c r="BT14" s="587"/>
      <c r="BU14" s="587"/>
      <c r="BV14" s="587"/>
      <c r="BW14" s="587"/>
      <c r="BX14" s="587"/>
      <c r="BY14" s="587"/>
      <c r="BZ14" s="587"/>
      <c r="CA14" s="587"/>
      <c r="CB14" s="618"/>
      <c r="CD14" s="619" t="s">
        <v>239</v>
      </c>
      <c r="CE14" s="616"/>
      <c r="CF14" s="616"/>
      <c r="CG14" s="616"/>
      <c r="CH14" s="616"/>
      <c r="CI14" s="616"/>
      <c r="CJ14" s="616"/>
      <c r="CK14" s="616"/>
      <c r="CL14" s="616"/>
      <c r="CM14" s="616"/>
      <c r="CN14" s="616"/>
      <c r="CO14" s="616"/>
      <c r="CP14" s="616"/>
      <c r="CQ14" s="617"/>
      <c r="CR14" s="586">
        <v>324248</v>
      </c>
      <c r="CS14" s="587"/>
      <c r="CT14" s="587"/>
      <c r="CU14" s="587"/>
      <c r="CV14" s="587"/>
      <c r="CW14" s="587"/>
      <c r="CX14" s="587"/>
      <c r="CY14" s="588"/>
      <c r="CZ14" s="639">
        <v>4.7</v>
      </c>
      <c r="DA14" s="639"/>
      <c r="DB14" s="639"/>
      <c r="DC14" s="639"/>
      <c r="DD14" s="592">
        <v>46996</v>
      </c>
      <c r="DE14" s="587"/>
      <c r="DF14" s="587"/>
      <c r="DG14" s="587"/>
      <c r="DH14" s="587"/>
      <c r="DI14" s="587"/>
      <c r="DJ14" s="587"/>
      <c r="DK14" s="587"/>
      <c r="DL14" s="587"/>
      <c r="DM14" s="587"/>
      <c r="DN14" s="587"/>
      <c r="DO14" s="587"/>
      <c r="DP14" s="588"/>
      <c r="DQ14" s="592">
        <v>249123</v>
      </c>
      <c r="DR14" s="587"/>
      <c r="DS14" s="587"/>
      <c r="DT14" s="587"/>
      <c r="DU14" s="587"/>
      <c r="DV14" s="587"/>
      <c r="DW14" s="587"/>
      <c r="DX14" s="587"/>
      <c r="DY14" s="587"/>
      <c r="DZ14" s="587"/>
      <c r="EA14" s="587"/>
      <c r="EB14" s="587"/>
      <c r="EC14" s="618"/>
    </row>
    <row r="15" spans="2:143" ht="11.25" customHeight="1">
      <c r="B15" s="583" t="s">
        <v>240</v>
      </c>
      <c r="C15" s="584"/>
      <c r="D15" s="584"/>
      <c r="E15" s="584"/>
      <c r="F15" s="584"/>
      <c r="G15" s="584"/>
      <c r="H15" s="584"/>
      <c r="I15" s="584"/>
      <c r="J15" s="584"/>
      <c r="K15" s="584"/>
      <c r="L15" s="584"/>
      <c r="M15" s="584"/>
      <c r="N15" s="584"/>
      <c r="O15" s="584"/>
      <c r="P15" s="584"/>
      <c r="Q15" s="585"/>
      <c r="R15" s="586">
        <v>1824</v>
      </c>
      <c r="S15" s="587"/>
      <c r="T15" s="587"/>
      <c r="U15" s="587"/>
      <c r="V15" s="587"/>
      <c r="W15" s="587"/>
      <c r="X15" s="587"/>
      <c r="Y15" s="588"/>
      <c r="Z15" s="639">
        <v>0</v>
      </c>
      <c r="AA15" s="639"/>
      <c r="AB15" s="639"/>
      <c r="AC15" s="639"/>
      <c r="AD15" s="640">
        <v>1824</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64271</v>
      </c>
      <c r="BH15" s="587"/>
      <c r="BI15" s="587"/>
      <c r="BJ15" s="587"/>
      <c r="BK15" s="587"/>
      <c r="BL15" s="587"/>
      <c r="BM15" s="587"/>
      <c r="BN15" s="588"/>
      <c r="BO15" s="639">
        <v>6.2</v>
      </c>
      <c r="BP15" s="639"/>
      <c r="BQ15" s="639"/>
      <c r="BR15" s="639"/>
      <c r="BS15" s="592" t="s">
        <v>111</v>
      </c>
      <c r="BT15" s="587"/>
      <c r="BU15" s="587"/>
      <c r="BV15" s="587"/>
      <c r="BW15" s="587"/>
      <c r="BX15" s="587"/>
      <c r="BY15" s="587"/>
      <c r="BZ15" s="587"/>
      <c r="CA15" s="587"/>
      <c r="CB15" s="618"/>
      <c r="CD15" s="619" t="s">
        <v>242</v>
      </c>
      <c r="CE15" s="616"/>
      <c r="CF15" s="616"/>
      <c r="CG15" s="616"/>
      <c r="CH15" s="616"/>
      <c r="CI15" s="616"/>
      <c r="CJ15" s="616"/>
      <c r="CK15" s="616"/>
      <c r="CL15" s="616"/>
      <c r="CM15" s="616"/>
      <c r="CN15" s="616"/>
      <c r="CO15" s="616"/>
      <c r="CP15" s="616"/>
      <c r="CQ15" s="617"/>
      <c r="CR15" s="586">
        <v>788365</v>
      </c>
      <c r="CS15" s="587"/>
      <c r="CT15" s="587"/>
      <c r="CU15" s="587"/>
      <c r="CV15" s="587"/>
      <c r="CW15" s="587"/>
      <c r="CX15" s="587"/>
      <c r="CY15" s="588"/>
      <c r="CZ15" s="639">
        <v>11.5</v>
      </c>
      <c r="DA15" s="639"/>
      <c r="DB15" s="639"/>
      <c r="DC15" s="639"/>
      <c r="DD15" s="592">
        <v>291525</v>
      </c>
      <c r="DE15" s="587"/>
      <c r="DF15" s="587"/>
      <c r="DG15" s="587"/>
      <c r="DH15" s="587"/>
      <c r="DI15" s="587"/>
      <c r="DJ15" s="587"/>
      <c r="DK15" s="587"/>
      <c r="DL15" s="587"/>
      <c r="DM15" s="587"/>
      <c r="DN15" s="587"/>
      <c r="DO15" s="587"/>
      <c r="DP15" s="588"/>
      <c r="DQ15" s="592">
        <v>492949</v>
      </c>
      <c r="DR15" s="587"/>
      <c r="DS15" s="587"/>
      <c r="DT15" s="587"/>
      <c r="DU15" s="587"/>
      <c r="DV15" s="587"/>
      <c r="DW15" s="587"/>
      <c r="DX15" s="587"/>
      <c r="DY15" s="587"/>
      <c r="DZ15" s="587"/>
      <c r="EA15" s="587"/>
      <c r="EB15" s="587"/>
      <c r="EC15" s="618"/>
    </row>
    <row r="16" spans="2:143" ht="11.25" customHeight="1">
      <c r="B16" s="583" t="s">
        <v>243</v>
      </c>
      <c r="C16" s="584"/>
      <c r="D16" s="584"/>
      <c r="E16" s="584"/>
      <c r="F16" s="584"/>
      <c r="G16" s="584"/>
      <c r="H16" s="584"/>
      <c r="I16" s="584"/>
      <c r="J16" s="584"/>
      <c r="K16" s="584"/>
      <c r="L16" s="584"/>
      <c r="M16" s="584"/>
      <c r="N16" s="584"/>
      <c r="O16" s="584"/>
      <c r="P16" s="584"/>
      <c r="Q16" s="585"/>
      <c r="R16" s="586">
        <v>3286134</v>
      </c>
      <c r="S16" s="587"/>
      <c r="T16" s="587"/>
      <c r="U16" s="587"/>
      <c r="V16" s="587"/>
      <c r="W16" s="587"/>
      <c r="X16" s="587"/>
      <c r="Y16" s="588"/>
      <c r="Z16" s="639">
        <v>45.9</v>
      </c>
      <c r="AA16" s="639"/>
      <c r="AB16" s="639"/>
      <c r="AC16" s="639"/>
      <c r="AD16" s="640">
        <v>2927190</v>
      </c>
      <c r="AE16" s="640"/>
      <c r="AF16" s="640"/>
      <c r="AG16" s="640"/>
      <c r="AH16" s="640"/>
      <c r="AI16" s="640"/>
      <c r="AJ16" s="640"/>
      <c r="AK16" s="640"/>
      <c r="AL16" s="609">
        <v>69.5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18"/>
      <c r="CD16" s="619" t="s">
        <v>245</v>
      </c>
      <c r="CE16" s="616"/>
      <c r="CF16" s="616"/>
      <c r="CG16" s="616"/>
      <c r="CH16" s="616"/>
      <c r="CI16" s="616"/>
      <c r="CJ16" s="616"/>
      <c r="CK16" s="616"/>
      <c r="CL16" s="616"/>
      <c r="CM16" s="616"/>
      <c r="CN16" s="616"/>
      <c r="CO16" s="616"/>
      <c r="CP16" s="616"/>
      <c r="CQ16" s="617"/>
      <c r="CR16" s="586">
        <v>66863</v>
      </c>
      <c r="CS16" s="587"/>
      <c r="CT16" s="587"/>
      <c r="CU16" s="587"/>
      <c r="CV16" s="587"/>
      <c r="CW16" s="587"/>
      <c r="CX16" s="587"/>
      <c r="CY16" s="588"/>
      <c r="CZ16" s="639">
        <v>1</v>
      </c>
      <c r="DA16" s="639"/>
      <c r="DB16" s="639"/>
      <c r="DC16" s="639"/>
      <c r="DD16" s="592" t="s">
        <v>111</v>
      </c>
      <c r="DE16" s="587"/>
      <c r="DF16" s="587"/>
      <c r="DG16" s="587"/>
      <c r="DH16" s="587"/>
      <c r="DI16" s="587"/>
      <c r="DJ16" s="587"/>
      <c r="DK16" s="587"/>
      <c r="DL16" s="587"/>
      <c r="DM16" s="587"/>
      <c r="DN16" s="587"/>
      <c r="DO16" s="587"/>
      <c r="DP16" s="588"/>
      <c r="DQ16" s="592">
        <v>11074</v>
      </c>
      <c r="DR16" s="587"/>
      <c r="DS16" s="587"/>
      <c r="DT16" s="587"/>
      <c r="DU16" s="587"/>
      <c r="DV16" s="587"/>
      <c r="DW16" s="587"/>
      <c r="DX16" s="587"/>
      <c r="DY16" s="587"/>
      <c r="DZ16" s="587"/>
      <c r="EA16" s="587"/>
      <c r="EB16" s="587"/>
      <c r="EC16" s="618"/>
    </row>
    <row r="17" spans="2:133" ht="11.25" customHeight="1">
      <c r="B17" s="583" t="s">
        <v>246</v>
      </c>
      <c r="C17" s="584"/>
      <c r="D17" s="584"/>
      <c r="E17" s="584"/>
      <c r="F17" s="584"/>
      <c r="G17" s="584"/>
      <c r="H17" s="584"/>
      <c r="I17" s="584"/>
      <c r="J17" s="584"/>
      <c r="K17" s="584"/>
      <c r="L17" s="584"/>
      <c r="M17" s="584"/>
      <c r="N17" s="584"/>
      <c r="O17" s="584"/>
      <c r="P17" s="584"/>
      <c r="Q17" s="585"/>
      <c r="R17" s="586">
        <v>2927190</v>
      </c>
      <c r="S17" s="587"/>
      <c r="T17" s="587"/>
      <c r="U17" s="587"/>
      <c r="V17" s="587"/>
      <c r="W17" s="587"/>
      <c r="X17" s="587"/>
      <c r="Y17" s="588"/>
      <c r="Z17" s="639">
        <v>40.9</v>
      </c>
      <c r="AA17" s="639"/>
      <c r="AB17" s="639"/>
      <c r="AC17" s="639"/>
      <c r="AD17" s="640">
        <v>2927190</v>
      </c>
      <c r="AE17" s="640"/>
      <c r="AF17" s="640"/>
      <c r="AG17" s="640"/>
      <c r="AH17" s="640"/>
      <c r="AI17" s="640"/>
      <c r="AJ17" s="640"/>
      <c r="AK17" s="640"/>
      <c r="AL17" s="609">
        <v>69.5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18"/>
      <c r="CD17" s="619" t="s">
        <v>248</v>
      </c>
      <c r="CE17" s="616"/>
      <c r="CF17" s="616"/>
      <c r="CG17" s="616"/>
      <c r="CH17" s="616"/>
      <c r="CI17" s="616"/>
      <c r="CJ17" s="616"/>
      <c r="CK17" s="616"/>
      <c r="CL17" s="616"/>
      <c r="CM17" s="616"/>
      <c r="CN17" s="616"/>
      <c r="CO17" s="616"/>
      <c r="CP17" s="616"/>
      <c r="CQ17" s="617"/>
      <c r="CR17" s="586">
        <v>505909</v>
      </c>
      <c r="CS17" s="587"/>
      <c r="CT17" s="587"/>
      <c r="CU17" s="587"/>
      <c r="CV17" s="587"/>
      <c r="CW17" s="587"/>
      <c r="CX17" s="587"/>
      <c r="CY17" s="588"/>
      <c r="CZ17" s="639">
        <v>7.4</v>
      </c>
      <c r="DA17" s="639"/>
      <c r="DB17" s="639"/>
      <c r="DC17" s="639"/>
      <c r="DD17" s="592" t="s">
        <v>111</v>
      </c>
      <c r="DE17" s="587"/>
      <c r="DF17" s="587"/>
      <c r="DG17" s="587"/>
      <c r="DH17" s="587"/>
      <c r="DI17" s="587"/>
      <c r="DJ17" s="587"/>
      <c r="DK17" s="587"/>
      <c r="DL17" s="587"/>
      <c r="DM17" s="587"/>
      <c r="DN17" s="587"/>
      <c r="DO17" s="587"/>
      <c r="DP17" s="588"/>
      <c r="DQ17" s="592">
        <v>459229</v>
      </c>
      <c r="DR17" s="587"/>
      <c r="DS17" s="587"/>
      <c r="DT17" s="587"/>
      <c r="DU17" s="587"/>
      <c r="DV17" s="587"/>
      <c r="DW17" s="587"/>
      <c r="DX17" s="587"/>
      <c r="DY17" s="587"/>
      <c r="DZ17" s="587"/>
      <c r="EA17" s="587"/>
      <c r="EB17" s="587"/>
      <c r="EC17" s="618"/>
    </row>
    <row r="18" spans="2:133" ht="11.25" customHeight="1">
      <c r="B18" s="583" t="s">
        <v>249</v>
      </c>
      <c r="C18" s="584"/>
      <c r="D18" s="584"/>
      <c r="E18" s="584"/>
      <c r="F18" s="584"/>
      <c r="G18" s="584"/>
      <c r="H18" s="584"/>
      <c r="I18" s="584"/>
      <c r="J18" s="584"/>
      <c r="K18" s="584"/>
      <c r="L18" s="584"/>
      <c r="M18" s="584"/>
      <c r="N18" s="584"/>
      <c r="O18" s="584"/>
      <c r="P18" s="584"/>
      <c r="Q18" s="585"/>
      <c r="R18" s="586">
        <v>346086</v>
      </c>
      <c r="S18" s="587"/>
      <c r="T18" s="587"/>
      <c r="U18" s="587"/>
      <c r="V18" s="587"/>
      <c r="W18" s="587"/>
      <c r="X18" s="587"/>
      <c r="Y18" s="588"/>
      <c r="Z18" s="639">
        <v>4.8</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18"/>
      <c r="CD18" s="619" t="s">
        <v>251</v>
      </c>
      <c r="CE18" s="616"/>
      <c r="CF18" s="616"/>
      <c r="CG18" s="616"/>
      <c r="CH18" s="616"/>
      <c r="CI18" s="616"/>
      <c r="CJ18" s="616"/>
      <c r="CK18" s="616"/>
      <c r="CL18" s="616"/>
      <c r="CM18" s="616"/>
      <c r="CN18" s="616"/>
      <c r="CO18" s="616"/>
      <c r="CP18" s="616"/>
      <c r="CQ18" s="617"/>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18"/>
    </row>
    <row r="19" spans="2:133" ht="11.25" customHeight="1">
      <c r="B19" s="583" t="s">
        <v>252</v>
      </c>
      <c r="C19" s="584"/>
      <c r="D19" s="584"/>
      <c r="E19" s="584"/>
      <c r="F19" s="584"/>
      <c r="G19" s="584"/>
      <c r="H19" s="584"/>
      <c r="I19" s="584"/>
      <c r="J19" s="584"/>
      <c r="K19" s="584"/>
      <c r="L19" s="584"/>
      <c r="M19" s="584"/>
      <c r="N19" s="584"/>
      <c r="O19" s="584"/>
      <c r="P19" s="584"/>
      <c r="Q19" s="585"/>
      <c r="R19" s="586">
        <v>12858</v>
      </c>
      <c r="S19" s="587"/>
      <c r="T19" s="587"/>
      <c r="U19" s="587"/>
      <c r="V19" s="587"/>
      <c r="W19" s="587"/>
      <c r="X19" s="587"/>
      <c r="Y19" s="588"/>
      <c r="Z19" s="639">
        <v>0.2</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8260</v>
      </c>
      <c r="BH19" s="587"/>
      <c r="BI19" s="587"/>
      <c r="BJ19" s="587"/>
      <c r="BK19" s="587"/>
      <c r="BL19" s="587"/>
      <c r="BM19" s="587"/>
      <c r="BN19" s="588"/>
      <c r="BO19" s="639">
        <v>0.8</v>
      </c>
      <c r="BP19" s="639"/>
      <c r="BQ19" s="639"/>
      <c r="BR19" s="639"/>
      <c r="BS19" s="592" t="s">
        <v>111</v>
      </c>
      <c r="BT19" s="587"/>
      <c r="BU19" s="587"/>
      <c r="BV19" s="587"/>
      <c r="BW19" s="587"/>
      <c r="BX19" s="587"/>
      <c r="BY19" s="587"/>
      <c r="BZ19" s="587"/>
      <c r="CA19" s="587"/>
      <c r="CB19" s="618"/>
      <c r="CD19" s="619" t="s">
        <v>254</v>
      </c>
      <c r="CE19" s="616"/>
      <c r="CF19" s="616"/>
      <c r="CG19" s="616"/>
      <c r="CH19" s="616"/>
      <c r="CI19" s="616"/>
      <c r="CJ19" s="616"/>
      <c r="CK19" s="616"/>
      <c r="CL19" s="616"/>
      <c r="CM19" s="616"/>
      <c r="CN19" s="616"/>
      <c r="CO19" s="616"/>
      <c r="CP19" s="616"/>
      <c r="CQ19" s="617"/>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18"/>
    </row>
    <row r="20" spans="2:133" ht="11.25" customHeight="1">
      <c r="B20" s="583" t="s">
        <v>255</v>
      </c>
      <c r="C20" s="584"/>
      <c r="D20" s="584"/>
      <c r="E20" s="584"/>
      <c r="F20" s="584"/>
      <c r="G20" s="584"/>
      <c r="H20" s="584"/>
      <c r="I20" s="584"/>
      <c r="J20" s="584"/>
      <c r="K20" s="584"/>
      <c r="L20" s="584"/>
      <c r="M20" s="584"/>
      <c r="N20" s="584"/>
      <c r="O20" s="584"/>
      <c r="P20" s="584"/>
      <c r="Q20" s="585"/>
      <c r="R20" s="586">
        <v>4528661</v>
      </c>
      <c r="S20" s="587"/>
      <c r="T20" s="587"/>
      <c r="U20" s="587"/>
      <c r="V20" s="587"/>
      <c r="W20" s="587"/>
      <c r="X20" s="587"/>
      <c r="Y20" s="588"/>
      <c r="Z20" s="639">
        <v>63.3</v>
      </c>
      <c r="AA20" s="639"/>
      <c r="AB20" s="639"/>
      <c r="AC20" s="639"/>
      <c r="AD20" s="640">
        <v>4169717</v>
      </c>
      <c r="AE20" s="640"/>
      <c r="AF20" s="640"/>
      <c r="AG20" s="640"/>
      <c r="AH20" s="640"/>
      <c r="AI20" s="640"/>
      <c r="AJ20" s="640"/>
      <c r="AK20" s="640"/>
      <c r="AL20" s="609">
        <v>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8260</v>
      </c>
      <c r="BH20" s="587"/>
      <c r="BI20" s="587"/>
      <c r="BJ20" s="587"/>
      <c r="BK20" s="587"/>
      <c r="BL20" s="587"/>
      <c r="BM20" s="587"/>
      <c r="BN20" s="588"/>
      <c r="BO20" s="639">
        <v>0.8</v>
      </c>
      <c r="BP20" s="639"/>
      <c r="BQ20" s="639"/>
      <c r="BR20" s="639"/>
      <c r="BS20" s="592" t="s">
        <v>111</v>
      </c>
      <c r="BT20" s="587"/>
      <c r="BU20" s="587"/>
      <c r="BV20" s="587"/>
      <c r="BW20" s="587"/>
      <c r="BX20" s="587"/>
      <c r="BY20" s="587"/>
      <c r="BZ20" s="587"/>
      <c r="CA20" s="587"/>
      <c r="CB20" s="618"/>
      <c r="CD20" s="619" t="s">
        <v>257</v>
      </c>
      <c r="CE20" s="616"/>
      <c r="CF20" s="616"/>
      <c r="CG20" s="616"/>
      <c r="CH20" s="616"/>
      <c r="CI20" s="616"/>
      <c r="CJ20" s="616"/>
      <c r="CK20" s="616"/>
      <c r="CL20" s="616"/>
      <c r="CM20" s="616"/>
      <c r="CN20" s="616"/>
      <c r="CO20" s="616"/>
      <c r="CP20" s="616"/>
      <c r="CQ20" s="617"/>
      <c r="CR20" s="586">
        <v>6833806</v>
      </c>
      <c r="CS20" s="587"/>
      <c r="CT20" s="587"/>
      <c r="CU20" s="587"/>
      <c r="CV20" s="587"/>
      <c r="CW20" s="587"/>
      <c r="CX20" s="587"/>
      <c r="CY20" s="588"/>
      <c r="CZ20" s="639">
        <v>100</v>
      </c>
      <c r="DA20" s="639"/>
      <c r="DB20" s="639"/>
      <c r="DC20" s="639"/>
      <c r="DD20" s="592">
        <v>1125091</v>
      </c>
      <c r="DE20" s="587"/>
      <c r="DF20" s="587"/>
      <c r="DG20" s="587"/>
      <c r="DH20" s="587"/>
      <c r="DI20" s="587"/>
      <c r="DJ20" s="587"/>
      <c r="DK20" s="587"/>
      <c r="DL20" s="587"/>
      <c r="DM20" s="587"/>
      <c r="DN20" s="587"/>
      <c r="DO20" s="587"/>
      <c r="DP20" s="588"/>
      <c r="DQ20" s="592">
        <v>4997193</v>
      </c>
      <c r="DR20" s="587"/>
      <c r="DS20" s="587"/>
      <c r="DT20" s="587"/>
      <c r="DU20" s="587"/>
      <c r="DV20" s="587"/>
      <c r="DW20" s="587"/>
      <c r="DX20" s="587"/>
      <c r="DY20" s="587"/>
      <c r="DZ20" s="587"/>
      <c r="EA20" s="587"/>
      <c r="EB20" s="587"/>
      <c r="EC20" s="618"/>
    </row>
    <row r="21" spans="2:133" ht="11.25" customHeight="1">
      <c r="B21" s="583" t="s">
        <v>258</v>
      </c>
      <c r="C21" s="584"/>
      <c r="D21" s="584"/>
      <c r="E21" s="584"/>
      <c r="F21" s="584"/>
      <c r="G21" s="584"/>
      <c r="H21" s="584"/>
      <c r="I21" s="584"/>
      <c r="J21" s="584"/>
      <c r="K21" s="584"/>
      <c r="L21" s="584"/>
      <c r="M21" s="584"/>
      <c r="N21" s="584"/>
      <c r="O21" s="584"/>
      <c r="P21" s="584"/>
      <c r="Q21" s="585"/>
      <c r="R21" s="586">
        <v>1463</v>
      </c>
      <c r="S21" s="587"/>
      <c r="T21" s="587"/>
      <c r="U21" s="587"/>
      <c r="V21" s="587"/>
      <c r="W21" s="587"/>
      <c r="X21" s="587"/>
      <c r="Y21" s="588"/>
      <c r="Z21" s="639">
        <v>0</v>
      </c>
      <c r="AA21" s="639"/>
      <c r="AB21" s="639"/>
      <c r="AC21" s="639"/>
      <c r="AD21" s="640">
        <v>1463</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8260</v>
      </c>
      <c r="BH21" s="587"/>
      <c r="BI21" s="587"/>
      <c r="BJ21" s="587"/>
      <c r="BK21" s="587"/>
      <c r="BL21" s="587"/>
      <c r="BM21" s="587"/>
      <c r="BN21" s="588"/>
      <c r="BO21" s="639">
        <v>0.8</v>
      </c>
      <c r="BP21" s="639"/>
      <c r="BQ21" s="639"/>
      <c r="BR21" s="639"/>
      <c r="BS21" s="592" t="s">
        <v>111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260</v>
      </c>
      <c r="C22" s="584"/>
      <c r="D22" s="584"/>
      <c r="E22" s="584"/>
      <c r="F22" s="584"/>
      <c r="G22" s="584"/>
      <c r="H22" s="584"/>
      <c r="I22" s="584"/>
      <c r="J22" s="584"/>
      <c r="K22" s="584"/>
      <c r="L22" s="584"/>
      <c r="M22" s="584"/>
      <c r="N22" s="584"/>
      <c r="O22" s="584"/>
      <c r="P22" s="584"/>
      <c r="Q22" s="585"/>
      <c r="R22" s="586">
        <v>20342</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18"/>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80755</v>
      </c>
      <c r="S23" s="587"/>
      <c r="T23" s="587"/>
      <c r="U23" s="587"/>
      <c r="V23" s="587"/>
      <c r="W23" s="587"/>
      <c r="X23" s="587"/>
      <c r="Y23" s="588"/>
      <c r="Z23" s="639">
        <v>1.1000000000000001</v>
      </c>
      <c r="AA23" s="639"/>
      <c r="AB23" s="639"/>
      <c r="AC23" s="639"/>
      <c r="AD23" s="640">
        <v>1558</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7005</v>
      </c>
      <c r="S24" s="587"/>
      <c r="T24" s="587"/>
      <c r="U24" s="587"/>
      <c r="V24" s="587"/>
      <c r="W24" s="587"/>
      <c r="X24" s="587"/>
      <c r="Y24" s="588"/>
      <c r="Z24" s="639">
        <v>0.1</v>
      </c>
      <c r="AA24" s="639"/>
      <c r="AB24" s="639"/>
      <c r="AC24" s="639"/>
      <c r="AD24" s="640">
        <v>87</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18"/>
      <c r="CD24" s="643" t="s">
        <v>272</v>
      </c>
      <c r="CE24" s="644"/>
      <c r="CF24" s="644"/>
      <c r="CG24" s="644"/>
      <c r="CH24" s="644"/>
      <c r="CI24" s="644"/>
      <c r="CJ24" s="644"/>
      <c r="CK24" s="644"/>
      <c r="CL24" s="644"/>
      <c r="CM24" s="644"/>
      <c r="CN24" s="644"/>
      <c r="CO24" s="644"/>
      <c r="CP24" s="644"/>
      <c r="CQ24" s="645"/>
      <c r="CR24" s="636">
        <v>1934875</v>
      </c>
      <c r="CS24" s="637"/>
      <c r="CT24" s="637"/>
      <c r="CU24" s="637"/>
      <c r="CV24" s="637"/>
      <c r="CW24" s="637"/>
      <c r="CX24" s="637"/>
      <c r="CY24" s="684"/>
      <c r="CZ24" s="688">
        <v>28.3</v>
      </c>
      <c r="DA24" s="689"/>
      <c r="DB24" s="689"/>
      <c r="DC24" s="690"/>
      <c r="DD24" s="683">
        <v>1564186</v>
      </c>
      <c r="DE24" s="637"/>
      <c r="DF24" s="637"/>
      <c r="DG24" s="637"/>
      <c r="DH24" s="637"/>
      <c r="DI24" s="637"/>
      <c r="DJ24" s="637"/>
      <c r="DK24" s="684"/>
      <c r="DL24" s="683">
        <v>1551102</v>
      </c>
      <c r="DM24" s="637"/>
      <c r="DN24" s="637"/>
      <c r="DO24" s="637"/>
      <c r="DP24" s="637"/>
      <c r="DQ24" s="637"/>
      <c r="DR24" s="637"/>
      <c r="DS24" s="637"/>
      <c r="DT24" s="637"/>
      <c r="DU24" s="637"/>
      <c r="DV24" s="684"/>
      <c r="DW24" s="685">
        <v>34.700000000000003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655610</v>
      </c>
      <c r="S25" s="587"/>
      <c r="T25" s="587"/>
      <c r="U25" s="587"/>
      <c r="V25" s="587"/>
      <c r="W25" s="587"/>
      <c r="X25" s="587"/>
      <c r="Y25" s="588"/>
      <c r="Z25" s="639">
        <v>9.1999999999999993</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18"/>
      <c r="CD25" s="619" t="s">
        <v>275</v>
      </c>
      <c r="CE25" s="616"/>
      <c r="CF25" s="616"/>
      <c r="CG25" s="616"/>
      <c r="CH25" s="616"/>
      <c r="CI25" s="616"/>
      <c r="CJ25" s="616"/>
      <c r="CK25" s="616"/>
      <c r="CL25" s="616"/>
      <c r="CM25" s="616"/>
      <c r="CN25" s="616"/>
      <c r="CO25" s="616"/>
      <c r="CP25" s="616"/>
      <c r="CQ25" s="617"/>
      <c r="CR25" s="586">
        <v>895974</v>
      </c>
      <c r="CS25" s="605"/>
      <c r="CT25" s="605"/>
      <c r="CU25" s="605"/>
      <c r="CV25" s="605"/>
      <c r="CW25" s="605"/>
      <c r="CX25" s="605"/>
      <c r="CY25" s="606"/>
      <c r="CZ25" s="589">
        <v>13.1</v>
      </c>
      <c r="DA25" s="607"/>
      <c r="DB25" s="607"/>
      <c r="DC25" s="608"/>
      <c r="DD25" s="592">
        <v>806914</v>
      </c>
      <c r="DE25" s="605"/>
      <c r="DF25" s="605"/>
      <c r="DG25" s="605"/>
      <c r="DH25" s="605"/>
      <c r="DI25" s="605"/>
      <c r="DJ25" s="605"/>
      <c r="DK25" s="606"/>
      <c r="DL25" s="592">
        <v>794469</v>
      </c>
      <c r="DM25" s="605"/>
      <c r="DN25" s="605"/>
      <c r="DO25" s="605"/>
      <c r="DP25" s="605"/>
      <c r="DQ25" s="605"/>
      <c r="DR25" s="605"/>
      <c r="DS25" s="605"/>
      <c r="DT25" s="605"/>
      <c r="DU25" s="605"/>
      <c r="DV25" s="606"/>
      <c r="DW25" s="609">
        <v>17.8</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18"/>
      <c r="CD26" s="619" t="s">
        <v>278</v>
      </c>
      <c r="CE26" s="616"/>
      <c r="CF26" s="616"/>
      <c r="CG26" s="616"/>
      <c r="CH26" s="616"/>
      <c r="CI26" s="616"/>
      <c r="CJ26" s="616"/>
      <c r="CK26" s="616"/>
      <c r="CL26" s="616"/>
      <c r="CM26" s="616"/>
      <c r="CN26" s="616"/>
      <c r="CO26" s="616"/>
      <c r="CP26" s="616"/>
      <c r="CQ26" s="617"/>
      <c r="CR26" s="586">
        <v>546187</v>
      </c>
      <c r="CS26" s="587"/>
      <c r="CT26" s="587"/>
      <c r="CU26" s="587"/>
      <c r="CV26" s="587"/>
      <c r="CW26" s="587"/>
      <c r="CX26" s="587"/>
      <c r="CY26" s="588"/>
      <c r="CZ26" s="589">
        <v>8</v>
      </c>
      <c r="DA26" s="607"/>
      <c r="DB26" s="607"/>
      <c r="DC26" s="608"/>
      <c r="DD26" s="592">
        <v>546187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607381</v>
      </c>
      <c r="S27" s="587"/>
      <c r="T27" s="587"/>
      <c r="U27" s="587"/>
      <c r="V27" s="587"/>
      <c r="W27" s="587"/>
      <c r="X27" s="587"/>
      <c r="Y27" s="588"/>
      <c r="Z27" s="639">
        <v>8.5</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1040529</v>
      </c>
      <c r="BH27" s="587"/>
      <c r="BI27" s="587"/>
      <c r="BJ27" s="587"/>
      <c r="BK27" s="587"/>
      <c r="BL27" s="587"/>
      <c r="BM27" s="587"/>
      <c r="BN27" s="588"/>
      <c r="BO27" s="639">
        <v>100</v>
      </c>
      <c r="BP27" s="639"/>
      <c r="BQ27" s="639"/>
      <c r="BR27" s="639"/>
      <c r="BS27" s="592">
        <v>5032</v>
      </c>
      <c r="BT27" s="587"/>
      <c r="BU27" s="587"/>
      <c r="BV27" s="587"/>
      <c r="BW27" s="587"/>
      <c r="BX27" s="587"/>
      <c r="BY27" s="587"/>
      <c r="BZ27" s="587"/>
      <c r="CA27" s="587"/>
      <c r="CB27" s="618"/>
      <c r="CD27" s="619" t="s">
        <v>281</v>
      </c>
      <c r="CE27" s="616"/>
      <c r="CF27" s="616"/>
      <c r="CG27" s="616"/>
      <c r="CH27" s="616"/>
      <c r="CI27" s="616"/>
      <c r="CJ27" s="616"/>
      <c r="CK27" s="616"/>
      <c r="CL27" s="616"/>
      <c r="CM27" s="616"/>
      <c r="CN27" s="616"/>
      <c r="CO27" s="616"/>
      <c r="CP27" s="616"/>
      <c r="CQ27" s="617"/>
      <c r="CR27" s="586">
        <v>532992</v>
      </c>
      <c r="CS27" s="605"/>
      <c r="CT27" s="605"/>
      <c r="CU27" s="605"/>
      <c r="CV27" s="605"/>
      <c r="CW27" s="605"/>
      <c r="CX27" s="605"/>
      <c r="CY27" s="606"/>
      <c r="CZ27" s="589">
        <v>7.8</v>
      </c>
      <c r="DA27" s="607"/>
      <c r="DB27" s="607"/>
      <c r="DC27" s="608"/>
      <c r="DD27" s="592">
        <v>298043</v>
      </c>
      <c r="DE27" s="605"/>
      <c r="DF27" s="605"/>
      <c r="DG27" s="605"/>
      <c r="DH27" s="605"/>
      <c r="DI27" s="605"/>
      <c r="DJ27" s="605"/>
      <c r="DK27" s="606"/>
      <c r="DL27" s="592">
        <v>297404</v>
      </c>
      <c r="DM27" s="605"/>
      <c r="DN27" s="605"/>
      <c r="DO27" s="605"/>
      <c r="DP27" s="605"/>
      <c r="DQ27" s="605"/>
      <c r="DR27" s="605"/>
      <c r="DS27" s="605"/>
      <c r="DT27" s="605"/>
      <c r="DU27" s="605"/>
      <c r="DV27" s="606"/>
      <c r="DW27" s="609">
        <v>6.6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17888</v>
      </c>
      <c r="S28" s="587"/>
      <c r="T28" s="587"/>
      <c r="U28" s="587"/>
      <c r="V28" s="587"/>
      <c r="W28" s="587"/>
      <c r="X28" s="587"/>
      <c r="Y28" s="588"/>
      <c r="Z28" s="639">
        <v>0.3</v>
      </c>
      <c r="AA28" s="639"/>
      <c r="AB28" s="639"/>
      <c r="AC28" s="639"/>
      <c r="AD28" s="640">
        <v>10505</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283</v>
      </c>
      <c r="CE28" s="616"/>
      <c r="CF28" s="616"/>
      <c r="CG28" s="616"/>
      <c r="CH28" s="616"/>
      <c r="CI28" s="616"/>
      <c r="CJ28" s="616"/>
      <c r="CK28" s="616"/>
      <c r="CL28" s="616"/>
      <c r="CM28" s="616"/>
      <c r="CN28" s="616"/>
      <c r="CO28" s="616"/>
      <c r="CP28" s="616"/>
      <c r="CQ28" s="617"/>
      <c r="CR28" s="586">
        <v>505909</v>
      </c>
      <c r="CS28" s="587"/>
      <c r="CT28" s="587"/>
      <c r="CU28" s="587"/>
      <c r="CV28" s="587"/>
      <c r="CW28" s="587"/>
      <c r="CX28" s="587"/>
      <c r="CY28" s="588"/>
      <c r="CZ28" s="589">
        <v>7.4</v>
      </c>
      <c r="DA28" s="607"/>
      <c r="DB28" s="607"/>
      <c r="DC28" s="608"/>
      <c r="DD28" s="592">
        <v>459229</v>
      </c>
      <c r="DE28" s="587"/>
      <c r="DF28" s="587"/>
      <c r="DG28" s="587"/>
      <c r="DH28" s="587"/>
      <c r="DI28" s="587"/>
      <c r="DJ28" s="587"/>
      <c r="DK28" s="588"/>
      <c r="DL28" s="592">
        <v>459229</v>
      </c>
      <c r="DM28" s="587"/>
      <c r="DN28" s="587"/>
      <c r="DO28" s="587"/>
      <c r="DP28" s="587"/>
      <c r="DQ28" s="587"/>
      <c r="DR28" s="587"/>
      <c r="DS28" s="587"/>
      <c r="DT28" s="587"/>
      <c r="DU28" s="587"/>
      <c r="DV28" s="588"/>
      <c r="DW28" s="609">
        <v>10.3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3156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19" t="s">
        <v>57</v>
      </c>
      <c r="CG29" s="616"/>
      <c r="CH29" s="616"/>
      <c r="CI29" s="616"/>
      <c r="CJ29" s="616"/>
      <c r="CK29" s="616"/>
      <c r="CL29" s="616"/>
      <c r="CM29" s="616"/>
      <c r="CN29" s="616"/>
      <c r="CO29" s="616"/>
      <c r="CP29" s="616"/>
      <c r="CQ29" s="617"/>
      <c r="CR29" s="586">
        <v>505909</v>
      </c>
      <c r="CS29" s="605"/>
      <c r="CT29" s="605"/>
      <c r="CU29" s="605"/>
      <c r="CV29" s="605"/>
      <c r="CW29" s="605"/>
      <c r="CX29" s="605"/>
      <c r="CY29" s="606"/>
      <c r="CZ29" s="589">
        <v>7.4</v>
      </c>
      <c r="DA29" s="607"/>
      <c r="DB29" s="607"/>
      <c r="DC29" s="608"/>
      <c r="DD29" s="592">
        <v>459229</v>
      </c>
      <c r="DE29" s="605"/>
      <c r="DF29" s="605"/>
      <c r="DG29" s="605"/>
      <c r="DH29" s="605"/>
      <c r="DI29" s="605"/>
      <c r="DJ29" s="605"/>
      <c r="DK29" s="606"/>
      <c r="DL29" s="592">
        <v>459229</v>
      </c>
      <c r="DM29" s="605"/>
      <c r="DN29" s="605"/>
      <c r="DO29" s="605"/>
      <c r="DP29" s="605"/>
      <c r="DQ29" s="605"/>
      <c r="DR29" s="605"/>
      <c r="DS29" s="605"/>
      <c r="DT29" s="605"/>
      <c r="DU29" s="605"/>
      <c r="DV29" s="606"/>
      <c r="DW29" s="609">
        <v>10.3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98241</v>
      </c>
      <c r="S30" s="587"/>
      <c r="T30" s="587"/>
      <c r="U30" s="587"/>
      <c r="V30" s="587"/>
      <c r="W30" s="587"/>
      <c r="X30" s="587"/>
      <c r="Y30" s="588"/>
      <c r="Z30" s="639">
        <v>1.4</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170</v>
      </c>
      <c r="AY30" s="672"/>
      <c r="AZ30" s="672"/>
      <c r="BA30" s="672"/>
      <c r="BB30" s="672"/>
      <c r="BC30" s="672"/>
      <c r="BD30" s="672"/>
      <c r="BE30" s="672"/>
      <c r="BF30" s="673"/>
      <c r="BG30" s="652">
        <v>99.1</v>
      </c>
      <c r="BH30" s="653"/>
      <c r="BI30" s="653"/>
      <c r="BJ30" s="653"/>
      <c r="BK30" s="653"/>
      <c r="BL30" s="653"/>
      <c r="BM30" s="654">
        <v>95.1</v>
      </c>
      <c r="BN30" s="653"/>
      <c r="BO30" s="653"/>
      <c r="BP30" s="653"/>
      <c r="BQ30" s="655"/>
      <c r="BR30" s="652">
        <v>99</v>
      </c>
      <c r="BS30" s="653"/>
      <c r="BT30" s="653"/>
      <c r="BU30" s="653"/>
      <c r="BV30" s="653"/>
      <c r="BW30" s="653"/>
      <c r="BX30" s="654">
        <v>94.5</v>
      </c>
      <c r="BY30" s="653"/>
      <c r="BZ30" s="653"/>
      <c r="CA30" s="653"/>
      <c r="CB30" s="655"/>
      <c r="CD30" s="658"/>
      <c r="CE30" s="659"/>
      <c r="CF30" s="619" t="s">
        <v>291</v>
      </c>
      <c r="CG30" s="616"/>
      <c r="CH30" s="616"/>
      <c r="CI30" s="616"/>
      <c r="CJ30" s="616"/>
      <c r="CK30" s="616"/>
      <c r="CL30" s="616"/>
      <c r="CM30" s="616"/>
      <c r="CN30" s="616"/>
      <c r="CO30" s="616"/>
      <c r="CP30" s="616"/>
      <c r="CQ30" s="617"/>
      <c r="CR30" s="586">
        <v>442801</v>
      </c>
      <c r="CS30" s="587"/>
      <c r="CT30" s="587"/>
      <c r="CU30" s="587"/>
      <c r="CV30" s="587"/>
      <c r="CW30" s="587"/>
      <c r="CX30" s="587"/>
      <c r="CY30" s="588"/>
      <c r="CZ30" s="589">
        <v>6.5</v>
      </c>
      <c r="DA30" s="607"/>
      <c r="DB30" s="607"/>
      <c r="DC30" s="608"/>
      <c r="DD30" s="592">
        <v>396121</v>
      </c>
      <c r="DE30" s="587"/>
      <c r="DF30" s="587"/>
      <c r="DG30" s="587"/>
      <c r="DH30" s="587"/>
      <c r="DI30" s="587"/>
      <c r="DJ30" s="587"/>
      <c r="DK30" s="588"/>
      <c r="DL30" s="592">
        <v>396121</v>
      </c>
      <c r="DM30" s="587"/>
      <c r="DN30" s="587"/>
      <c r="DO30" s="587"/>
      <c r="DP30" s="587"/>
      <c r="DQ30" s="587"/>
      <c r="DR30" s="587"/>
      <c r="DS30" s="587"/>
      <c r="DT30" s="587"/>
      <c r="DU30" s="587"/>
      <c r="DV30" s="588"/>
      <c r="DW30" s="609">
        <v>8.9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357016</v>
      </c>
      <c r="S31" s="587"/>
      <c r="T31" s="587"/>
      <c r="U31" s="587"/>
      <c r="V31" s="587"/>
      <c r="W31" s="587"/>
      <c r="X31" s="587"/>
      <c r="Y31" s="588"/>
      <c r="Z31" s="639">
        <v>5</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99.5</v>
      </c>
      <c r="BH31" s="605"/>
      <c r="BI31" s="605"/>
      <c r="BJ31" s="605"/>
      <c r="BK31" s="605"/>
      <c r="BL31" s="605"/>
      <c r="BM31" s="641">
        <v>98.3</v>
      </c>
      <c r="BN31" s="651"/>
      <c r="BO31" s="651"/>
      <c r="BP31" s="651"/>
      <c r="BQ31" s="615"/>
      <c r="BR31" s="650">
        <v>99.2</v>
      </c>
      <c r="BS31" s="605"/>
      <c r="BT31" s="605"/>
      <c r="BU31" s="605"/>
      <c r="BV31" s="605"/>
      <c r="BW31" s="605"/>
      <c r="BX31" s="641">
        <v>97.9</v>
      </c>
      <c r="BY31" s="651"/>
      <c r="BZ31" s="651"/>
      <c r="CA31" s="651"/>
      <c r="CB31" s="615"/>
      <c r="CD31" s="658"/>
      <c r="CE31" s="659"/>
      <c r="CF31" s="619" t="s">
        <v>295</v>
      </c>
      <c r="CG31" s="616"/>
      <c r="CH31" s="616"/>
      <c r="CI31" s="616"/>
      <c r="CJ31" s="616"/>
      <c r="CK31" s="616"/>
      <c r="CL31" s="616"/>
      <c r="CM31" s="616"/>
      <c r="CN31" s="616"/>
      <c r="CO31" s="616"/>
      <c r="CP31" s="616"/>
      <c r="CQ31" s="617"/>
      <c r="CR31" s="586">
        <v>63108</v>
      </c>
      <c r="CS31" s="605"/>
      <c r="CT31" s="605"/>
      <c r="CU31" s="605"/>
      <c r="CV31" s="605"/>
      <c r="CW31" s="605"/>
      <c r="CX31" s="605"/>
      <c r="CY31" s="606"/>
      <c r="CZ31" s="589">
        <v>0.9</v>
      </c>
      <c r="DA31" s="607"/>
      <c r="DB31" s="607"/>
      <c r="DC31" s="608"/>
      <c r="DD31" s="592">
        <v>63108</v>
      </c>
      <c r="DE31" s="605"/>
      <c r="DF31" s="605"/>
      <c r="DG31" s="605"/>
      <c r="DH31" s="605"/>
      <c r="DI31" s="605"/>
      <c r="DJ31" s="605"/>
      <c r="DK31" s="606"/>
      <c r="DL31" s="592">
        <v>63108</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139258</v>
      </c>
      <c r="S32" s="587"/>
      <c r="T32" s="587"/>
      <c r="U32" s="587"/>
      <c r="V32" s="587"/>
      <c r="W32" s="587"/>
      <c r="X32" s="587"/>
      <c r="Y32" s="588"/>
      <c r="Z32" s="639">
        <v>1.9</v>
      </c>
      <c r="AA32" s="639"/>
      <c r="AB32" s="639"/>
      <c r="AC32" s="639"/>
      <c r="AD32" s="640">
        <v>29215</v>
      </c>
      <c r="AE32" s="640"/>
      <c r="AF32" s="640"/>
      <c r="AG32" s="640"/>
      <c r="AH32" s="640"/>
      <c r="AI32" s="640"/>
      <c r="AJ32" s="640"/>
      <c r="AK32" s="640"/>
      <c r="AL32" s="609">
        <v>0.7</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98.7</v>
      </c>
      <c r="BH32" s="571"/>
      <c r="BI32" s="571"/>
      <c r="BJ32" s="571"/>
      <c r="BK32" s="571"/>
      <c r="BL32" s="571"/>
      <c r="BM32" s="634">
        <v>92.4</v>
      </c>
      <c r="BN32" s="571"/>
      <c r="BO32" s="571"/>
      <c r="BP32" s="571"/>
      <c r="BQ32" s="628"/>
      <c r="BR32" s="649">
        <v>98.8</v>
      </c>
      <c r="BS32" s="571"/>
      <c r="BT32" s="571"/>
      <c r="BU32" s="571"/>
      <c r="BV32" s="571"/>
      <c r="BW32" s="571"/>
      <c r="BX32" s="634">
        <v>91.6</v>
      </c>
      <c r="BY32" s="571"/>
      <c r="BZ32" s="571"/>
      <c r="CA32" s="571"/>
      <c r="CB32" s="628"/>
      <c r="CD32" s="660"/>
      <c r="CE32" s="661"/>
      <c r="CF32" s="619" t="s">
        <v>298</v>
      </c>
      <c r="CG32" s="616"/>
      <c r="CH32" s="616"/>
      <c r="CI32" s="616"/>
      <c r="CJ32" s="616"/>
      <c r="CK32" s="616"/>
      <c r="CL32" s="616"/>
      <c r="CM32" s="616"/>
      <c r="CN32" s="616"/>
      <c r="CO32" s="616"/>
      <c r="CP32" s="616"/>
      <c r="CQ32" s="617"/>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638317</v>
      </c>
      <c r="S33" s="587"/>
      <c r="T33" s="587"/>
      <c r="U33" s="587"/>
      <c r="V33" s="587"/>
      <c r="W33" s="587"/>
      <c r="X33" s="587"/>
      <c r="Y33" s="588"/>
      <c r="Z33" s="639">
        <v>8.9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300</v>
      </c>
      <c r="CE33" s="616"/>
      <c r="CF33" s="616"/>
      <c r="CG33" s="616"/>
      <c r="CH33" s="616"/>
      <c r="CI33" s="616"/>
      <c r="CJ33" s="616"/>
      <c r="CK33" s="616"/>
      <c r="CL33" s="616"/>
      <c r="CM33" s="616"/>
      <c r="CN33" s="616"/>
      <c r="CO33" s="616"/>
      <c r="CP33" s="616"/>
      <c r="CQ33" s="617"/>
      <c r="CR33" s="586">
        <v>3706977</v>
      </c>
      <c r="CS33" s="605"/>
      <c r="CT33" s="605"/>
      <c r="CU33" s="605"/>
      <c r="CV33" s="605"/>
      <c r="CW33" s="605"/>
      <c r="CX33" s="605"/>
      <c r="CY33" s="606"/>
      <c r="CZ33" s="589">
        <v>54.2</v>
      </c>
      <c r="DA33" s="607"/>
      <c r="DB33" s="607"/>
      <c r="DC33" s="608"/>
      <c r="DD33" s="592">
        <v>3070594</v>
      </c>
      <c r="DE33" s="605"/>
      <c r="DF33" s="605"/>
      <c r="DG33" s="605"/>
      <c r="DH33" s="605"/>
      <c r="DI33" s="605"/>
      <c r="DJ33" s="605"/>
      <c r="DK33" s="606"/>
      <c r="DL33" s="592">
        <v>1973856</v>
      </c>
      <c r="DM33" s="605"/>
      <c r="DN33" s="605"/>
      <c r="DO33" s="605"/>
      <c r="DP33" s="605"/>
      <c r="DQ33" s="605"/>
      <c r="DR33" s="605"/>
      <c r="DS33" s="605"/>
      <c r="DT33" s="605"/>
      <c r="DU33" s="605"/>
      <c r="DV33" s="606"/>
      <c r="DW33" s="609">
        <v>44.1</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304</v>
      </c>
      <c r="CE34" s="616"/>
      <c r="CF34" s="616"/>
      <c r="CG34" s="616"/>
      <c r="CH34" s="616"/>
      <c r="CI34" s="616"/>
      <c r="CJ34" s="616"/>
      <c r="CK34" s="616"/>
      <c r="CL34" s="616"/>
      <c r="CM34" s="616"/>
      <c r="CN34" s="616"/>
      <c r="CO34" s="616"/>
      <c r="CP34" s="616"/>
      <c r="CQ34" s="617"/>
      <c r="CR34" s="586">
        <v>860117</v>
      </c>
      <c r="CS34" s="587"/>
      <c r="CT34" s="587"/>
      <c r="CU34" s="587"/>
      <c r="CV34" s="587"/>
      <c r="CW34" s="587"/>
      <c r="CX34" s="587"/>
      <c r="CY34" s="588"/>
      <c r="CZ34" s="589">
        <v>12.6</v>
      </c>
      <c r="DA34" s="607"/>
      <c r="DB34" s="607"/>
      <c r="DC34" s="608"/>
      <c r="DD34" s="592">
        <v>634270</v>
      </c>
      <c r="DE34" s="587"/>
      <c r="DF34" s="587"/>
      <c r="DG34" s="587"/>
      <c r="DH34" s="587"/>
      <c r="DI34" s="587"/>
      <c r="DJ34" s="587"/>
      <c r="DK34" s="588"/>
      <c r="DL34" s="592">
        <v>468052</v>
      </c>
      <c r="DM34" s="587"/>
      <c r="DN34" s="587"/>
      <c r="DO34" s="587"/>
      <c r="DP34" s="587"/>
      <c r="DQ34" s="587"/>
      <c r="DR34" s="587"/>
      <c r="DS34" s="587"/>
      <c r="DT34" s="587"/>
      <c r="DU34" s="587"/>
      <c r="DV34" s="588"/>
      <c r="DW34" s="609">
        <v>10.5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261417</v>
      </c>
      <c r="S35" s="587"/>
      <c r="T35" s="587"/>
      <c r="U35" s="587"/>
      <c r="V35" s="587"/>
      <c r="W35" s="587"/>
      <c r="X35" s="587"/>
      <c r="Y35" s="588"/>
      <c r="Z35" s="639">
        <v>3.7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1438692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113285</v>
      </c>
      <c r="BW35" s="637"/>
      <c r="BX35" s="637"/>
      <c r="BY35" s="637"/>
      <c r="BZ35" s="637"/>
      <c r="CA35" s="637"/>
      <c r="CB35" s="638"/>
      <c r="CD35" s="619" t="s">
        <v>308</v>
      </c>
      <c r="CE35" s="616"/>
      <c r="CF35" s="616"/>
      <c r="CG35" s="616"/>
      <c r="CH35" s="616"/>
      <c r="CI35" s="616"/>
      <c r="CJ35" s="616"/>
      <c r="CK35" s="616"/>
      <c r="CL35" s="616"/>
      <c r="CM35" s="616"/>
      <c r="CN35" s="616"/>
      <c r="CO35" s="616"/>
      <c r="CP35" s="616"/>
      <c r="CQ35" s="617"/>
      <c r="CR35" s="586">
        <v>210903</v>
      </c>
      <c r="CS35" s="605"/>
      <c r="CT35" s="605"/>
      <c r="CU35" s="605"/>
      <c r="CV35" s="605"/>
      <c r="CW35" s="605"/>
      <c r="CX35" s="605"/>
      <c r="CY35" s="606"/>
      <c r="CZ35" s="589">
        <v>3.1</v>
      </c>
      <c r="DA35" s="607"/>
      <c r="DB35" s="607"/>
      <c r="DC35" s="608"/>
      <c r="DD35" s="592">
        <v>188984</v>
      </c>
      <c r="DE35" s="605"/>
      <c r="DF35" s="605"/>
      <c r="DG35" s="605"/>
      <c r="DH35" s="605"/>
      <c r="DI35" s="605"/>
      <c r="DJ35" s="605"/>
      <c r="DK35" s="606"/>
      <c r="DL35" s="592">
        <v>117307</v>
      </c>
      <c r="DM35" s="605"/>
      <c r="DN35" s="605"/>
      <c r="DO35" s="605"/>
      <c r="DP35" s="605"/>
      <c r="DQ35" s="605"/>
      <c r="DR35" s="605"/>
      <c r="DS35" s="605"/>
      <c r="DT35" s="605"/>
      <c r="DU35" s="605"/>
      <c r="DV35" s="606"/>
      <c r="DW35" s="609">
        <v>2.6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7155093</v>
      </c>
      <c r="S36" s="627"/>
      <c r="T36" s="627"/>
      <c r="U36" s="627"/>
      <c r="V36" s="627"/>
      <c r="W36" s="627"/>
      <c r="X36" s="627"/>
      <c r="Y36" s="630"/>
      <c r="Z36" s="631">
        <v>100</v>
      </c>
      <c r="AA36" s="631"/>
      <c r="AB36" s="631"/>
      <c r="AC36" s="631"/>
      <c r="AD36" s="632">
        <v>4212545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452243</v>
      </c>
      <c r="BA36" s="587"/>
      <c r="BB36" s="587"/>
      <c r="BC36" s="587"/>
      <c r="BD36" s="605"/>
      <c r="BE36" s="605"/>
      <c r="BF36" s="615"/>
      <c r="BG36" s="619" t="s">
        <v>311</v>
      </c>
      <c r="BH36" s="616"/>
      <c r="BI36" s="616"/>
      <c r="BJ36" s="616"/>
      <c r="BK36" s="616"/>
      <c r="BL36" s="616"/>
      <c r="BM36" s="616"/>
      <c r="BN36" s="616"/>
      <c r="BO36" s="616"/>
      <c r="BP36" s="616"/>
      <c r="BQ36" s="616"/>
      <c r="BR36" s="616"/>
      <c r="BS36" s="616"/>
      <c r="BT36" s="616"/>
      <c r="BU36" s="617"/>
      <c r="BV36" s="586">
        <v>13946</v>
      </c>
      <c r="BW36" s="587"/>
      <c r="BX36" s="587"/>
      <c r="BY36" s="587"/>
      <c r="BZ36" s="587"/>
      <c r="CA36" s="587"/>
      <c r="CB36" s="618"/>
      <c r="CD36" s="619" t="s">
        <v>312</v>
      </c>
      <c r="CE36" s="616"/>
      <c r="CF36" s="616"/>
      <c r="CG36" s="616"/>
      <c r="CH36" s="616"/>
      <c r="CI36" s="616"/>
      <c r="CJ36" s="616"/>
      <c r="CK36" s="616"/>
      <c r="CL36" s="616"/>
      <c r="CM36" s="616"/>
      <c r="CN36" s="616"/>
      <c r="CO36" s="616"/>
      <c r="CP36" s="616"/>
      <c r="CQ36" s="617"/>
      <c r="CR36" s="586">
        <v>1434328</v>
      </c>
      <c r="CS36" s="587"/>
      <c r="CT36" s="587"/>
      <c r="CU36" s="587"/>
      <c r="CV36" s="587"/>
      <c r="CW36" s="587"/>
      <c r="CX36" s="587"/>
      <c r="CY36" s="588"/>
      <c r="CZ36" s="589">
        <v>21</v>
      </c>
      <c r="DA36" s="607"/>
      <c r="DB36" s="607"/>
      <c r="DC36" s="608"/>
      <c r="DD36" s="592">
        <v>1169036</v>
      </c>
      <c r="DE36" s="587"/>
      <c r="DF36" s="587"/>
      <c r="DG36" s="587"/>
      <c r="DH36" s="587"/>
      <c r="DI36" s="587"/>
      <c r="DJ36" s="587"/>
      <c r="DK36" s="588"/>
      <c r="DL36" s="592">
        <v>561805</v>
      </c>
      <c r="DM36" s="587"/>
      <c r="DN36" s="587"/>
      <c r="DO36" s="587"/>
      <c r="DP36" s="587"/>
      <c r="DQ36" s="587"/>
      <c r="DR36" s="587"/>
      <c r="DS36" s="587"/>
      <c r="DT36" s="587"/>
      <c r="DU36" s="587"/>
      <c r="DV36" s="588"/>
      <c r="DW36" s="609">
        <v>12.6</v>
      </c>
      <c r="DX36" s="610"/>
      <c r="DY36" s="610"/>
      <c r="DZ36" s="610"/>
      <c r="EA36" s="610"/>
      <c r="EB36" s="610"/>
      <c r="EC36" s="611"/>
    </row>
    <row r="37" spans="2:133" ht="11.25" customHeight="1">
      <c r="AQ37" s="612" t="s">
        <v>313</v>
      </c>
      <c r="AR37" s="613"/>
      <c r="AS37" s="613"/>
      <c r="AT37" s="613"/>
      <c r="AU37" s="613"/>
      <c r="AV37" s="613"/>
      <c r="AW37" s="613"/>
      <c r="AX37" s="613"/>
      <c r="AY37" s="614"/>
      <c r="AZ37" s="586">
        <v>420276</v>
      </c>
      <c r="BA37" s="587"/>
      <c r="BB37" s="587"/>
      <c r="BC37" s="587"/>
      <c r="BD37" s="605"/>
      <c r="BE37" s="605"/>
      <c r="BF37" s="615"/>
      <c r="BG37" s="619" t="s">
        <v>314</v>
      </c>
      <c r="BH37" s="616"/>
      <c r="BI37" s="616"/>
      <c r="BJ37" s="616"/>
      <c r="BK37" s="616"/>
      <c r="BL37" s="616"/>
      <c r="BM37" s="616"/>
      <c r="BN37" s="616"/>
      <c r="BO37" s="616"/>
      <c r="BP37" s="616"/>
      <c r="BQ37" s="616"/>
      <c r="BR37" s="616"/>
      <c r="BS37" s="616"/>
      <c r="BT37" s="616"/>
      <c r="BU37" s="617"/>
      <c r="BV37" s="586">
        <v>1655</v>
      </c>
      <c r="BW37" s="587"/>
      <c r="BX37" s="587"/>
      <c r="BY37" s="587"/>
      <c r="BZ37" s="587"/>
      <c r="CA37" s="587"/>
      <c r="CB37" s="618"/>
      <c r="CD37" s="619" t="s">
        <v>315</v>
      </c>
      <c r="CE37" s="616"/>
      <c r="CF37" s="616"/>
      <c r="CG37" s="616"/>
      <c r="CH37" s="616"/>
      <c r="CI37" s="616"/>
      <c r="CJ37" s="616"/>
      <c r="CK37" s="616"/>
      <c r="CL37" s="616"/>
      <c r="CM37" s="616"/>
      <c r="CN37" s="616"/>
      <c r="CO37" s="616"/>
      <c r="CP37" s="616"/>
      <c r="CQ37" s="617"/>
      <c r="CR37" s="586">
        <v>440009</v>
      </c>
      <c r="CS37" s="605"/>
      <c r="CT37" s="605"/>
      <c r="CU37" s="605"/>
      <c r="CV37" s="605"/>
      <c r="CW37" s="605"/>
      <c r="CX37" s="605"/>
      <c r="CY37" s="606"/>
      <c r="CZ37" s="589">
        <v>6.4</v>
      </c>
      <c r="DA37" s="607"/>
      <c r="DB37" s="607"/>
      <c r="DC37" s="608"/>
      <c r="DD37" s="592">
        <v>414067</v>
      </c>
      <c r="DE37" s="605"/>
      <c r="DF37" s="605"/>
      <c r="DG37" s="605"/>
      <c r="DH37" s="605"/>
      <c r="DI37" s="605"/>
      <c r="DJ37" s="605"/>
      <c r="DK37" s="606"/>
      <c r="DL37" s="592">
        <v>323459</v>
      </c>
      <c r="DM37" s="605"/>
      <c r="DN37" s="605"/>
      <c r="DO37" s="605"/>
      <c r="DP37" s="605"/>
      <c r="DQ37" s="605"/>
      <c r="DR37" s="605"/>
      <c r="DS37" s="605"/>
      <c r="DT37" s="605"/>
      <c r="DU37" s="605"/>
      <c r="DV37" s="606"/>
      <c r="DW37" s="609">
        <v>7.2</v>
      </c>
      <c r="DX37" s="610"/>
      <c r="DY37" s="610"/>
      <c r="DZ37" s="610"/>
      <c r="EA37" s="610"/>
      <c r="EB37" s="610"/>
      <c r="EC37" s="611"/>
    </row>
    <row r="38" spans="2:133" ht="11.25" customHeight="1">
      <c r="AQ38" s="612" t="s">
        <v>316</v>
      </c>
      <c r="AR38" s="613"/>
      <c r="AS38" s="613"/>
      <c r="AT38" s="613"/>
      <c r="AU38" s="613"/>
      <c r="AV38" s="613"/>
      <c r="AW38" s="613"/>
      <c r="AX38" s="613"/>
      <c r="AY38" s="614"/>
      <c r="AZ38" s="586">
        <v>13818</v>
      </c>
      <c r="BA38" s="587"/>
      <c r="BB38" s="587"/>
      <c r="BC38" s="587"/>
      <c r="BD38" s="605"/>
      <c r="BE38" s="605"/>
      <c r="BF38" s="615"/>
      <c r="BG38" s="619" t="s">
        <v>317</v>
      </c>
      <c r="BH38" s="616"/>
      <c r="BI38" s="616"/>
      <c r="BJ38" s="616"/>
      <c r="BK38" s="616"/>
      <c r="BL38" s="616"/>
      <c r="BM38" s="616"/>
      <c r="BN38" s="616"/>
      <c r="BO38" s="616"/>
      <c r="BP38" s="616"/>
      <c r="BQ38" s="616"/>
      <c r="BR38" s="616"/>
      <c r="BS38" s="616"/>
      <c r="BT38" s="616"/>
      <c r="BU38" s="617"/>
      <c r="BV38" s="586">
        <v>3041</v>
      </c>
      <c r="BW38" s="587"/>
      <c r="BX38" s="587"/>
      <c r="BY38" s="587"/>
      <c r="BZ38" s="587"/>
      <c r="CA38" s="587"/>
      <c r="CB38" s="618"/>
      <c r="CD38" s="619" t="s">
        <v>318</v>
      </c>
      <c r="CE38" s="616"/>
      <c r="CF38" s="616"/>
      <c r="CG38" s="616"/>
      <c r="CH38" s="616"/>
      <c r="CI38" s="616"/>
      <c r="CJ38" s="616"/>
      <c r="CK38" s="616"/>
      <c r="CL38" s="616"/>
      <c r="CM38" s="616"/>
      <c r="CN38" s="616"/>
      <c r="CO38" s="616"/>
      <c r="CP38" s="616"/>
      <c r="CQ38" s="617"/>
      <c r="CR38" s="586">
        <v>1018416</v>
      </c>
      <c r="CS38" s="587"/>
      <c r="CT38" s="587"/>
      <c r="CU38" s="587"/>
      <c r="CV38" s="587"/>
      <c r="CW38" s="587"/>
      <c r="CX38" s="587"/>
      <c r="CY38" s="588"/>
      <c r="CZ38" s="589">
        <v>14.9</v>
      </c>
      <c r="DA38" s="607"/>
      <c r="DB38" s="607"/>
      <c r="DC38" s="608"/>
      <c r="DD38" s="592">
        <v>965005</v>
      </c>
      <c r="DE38" s="587"/>
      <c r="DF38" s="587"/>
      <c r="DG38" s="587"/>
      <c r="DH38" s="587"/>
      <c r="DI38" s="587"/>
      <c r="DJ38" s="587"/>
      <c r="DK38" s="588"/>
      <c r="DL38" s="592">
        <v>826692</v>
      </c>
      <c r="DM38" s="587"/>
      <c r="DN38" s="587"/>
      <c r="DO38" s="587"/>
      <c r="DP38" s="587"/>
      <c r="DQ38" s="587"/>
      <c r="DR38" s="587"/>
      <c r="DS38" s="587"/>
      <c r="DT38" s="587"/>
      <c r="DU38" s="587"/>
      <c r="DV38" s="588"/>
      <c r="DW38" s="609">
        <v>18.5</v>
      </c>
      <c r="DX38" s="610"/>
      <c r="DY38" s="610"/>
      <c r="DZ38" s="610"/>
      <c r="EA38" s="610"/>
      <c r="EB38" s="610"/>
      <c r="EC38" s="611"/>
    </row>
    <row r="39" spans="2:133" ht="11.25" customHeight="1">
      <c r="AQ39" s="612" t="s">
        <v>319</v>
      </c>
      <c r="AR39" s="613"/>
      <c r="AS39" s="613"/>
      <c r="AT39" s="613"/>
      <c r="AU39" s="613"/>
      <c r="AV39" s="613"/>
      <c r="AW39" s="613"/>
      <c r="AX39" s="613"/>
      <c r="AY39" s="614"/>
      <c r="AZ39" s="586" t="s">
        <v>111</v>
      </c>
      <c r="BA39" s="587"/>
      <c r="BB39" s="587"/>
      <c r="BC39" s="587"/>
      <c r="BD39" s="605"/>
      <c r="BE39" s="605"/>
      <c r="BF39" s="615"/>
      <c r="BG39" s="620" t="s">
        <v>320</v>
      </c>
      <c r="BH39" s="621"/>
      <c r="BI39" s="621"/>
      <c r="BJ39" s="621"/>
      <c r="BK39" s="621"/>
      <c r="BL39" s="187"/>
      <c r="BM39" s="616" t="s">
        <v>321</v>
      </c>
      <c r="BN39" s="616"/>
      <c r="BO39" s="616"/>
      <c r="BP39" s="616"/>
      <c r="BQ39" s="616"/>
      <c r="BR39" s="616"/>
      <c r="BS39" s="616"/>
      <c r="BT39" s="616"/>
      <c r="BU39" s="617"/>
      <c r="BV39" s="586">
        <v>80</v>
      </c>
      <c r="BW39" s="587"/>
      <c r="BX39" s="587"/>
      <c r="BY39" s="587"/>
      <c r="BZ39" s="587"/>
      <c r="CA39" s="587"/>
      <c r="CB39" s="618"/>
      <c r="CD39" s="619" t="s">
        <v>322</v>
      </c>
      <c r="CE39" s="616"/>
      <c r="CF39" s="616"/>
      <c r="CG39" s="616"/>
      <c r="CH39" s="616"/>
      <c r="CI39" s="616"/>
      <c r="CJ39" s="616"/>
      <c r="CK39" s="616"/>
      <c r="CL39" s="616"/>
      <c r="CM39" s="616"/>
      <c r="CN39" s="616"/>
      <c r="CO39" s="616"/>
      <c r="CP39" s="616"/>
      <c r="CQ39" s="617"/>
      <c r="CR39" s="586">
        <v>96621</v>
      </c>
      <c r="CS39" s="605"/>
      <c r="CT39" s="605"/>
      <c r="CU39" s="605"/>
      <c r="CV39" s="605"/>
      <c r="CW39" s="605"/>
      <c r="CX39" s="605"/>
      <c r="CY39" s="606"/>
      <c r="CZ39" s="589">
        <v>1.4</v>
      </c>
      <c r="DA39" s="607"/>
      <c r="DB39" s="607"/>
      <c r="DC39" s="608"/>
      <c r="DD39" s="592">
        <v>92707</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150811</v>
      </c>
      <c r="BA40" s="587"/>
      <c r="BB40" s="587"/>
      <c r="BC40" s="587"/>
      <c r="BD40" s="605"/>
      <c r="BE40" s="605"/>
      <c r="BF40" s="615"/>
      <c r="BG40" s="620"/>
      <c r="BH40" s="621"/>
      <c r="BI40" s="621"/>
      <c r="BJ40" s="621"/>
      <c r="BK40" s="621"/>
      <c r="BL40" s="187"/>
      <c r="BM40" s="616" t="s">
        <v>324</v>
      </c>
      <c r="BN40" s="616"/>
      <c r="BO40" s="616"/>
      <c r="BP40" s="616"/>
      <c r="BQ40" s="616"/>
      <c r="BR40" s="616"/>
      <c r="BS40" s="616"/>
      <c r="BT40" s="616"/>
      <c r="BU40" s="617"/>
      <c r="BV40" s="586">
        <v>97</v>
      </c>
      <c r="BW40" s="587"/>
      <c r="BX40" s="587"/>
      <c r="BY40" s="587"/>
      <c r="BZ40" s="587"/>
      <c r="CA40" s="587"/>
      <c r="CB40" s="618"/>
      <c r="CD40" s="619" t="s">
        <v>325</v>
      </c>
      <c r="CE40" s="616"/>
      <c r="CF40" s="616"/>
      <c r="CG40" s="616"/>
      <c r="CH40" s="616"/>
      <c r="CI40" s="616"/>
      <c r="CJ40" s="616"/>
      <c r="CK40" s="616"/>
      <c r="CL40" s="616"/>
      <c r="CM40" s="616"/>
      <c r="CN40" s="616"/>
      <c r="CO40" s="616"/>
      <c r="CP40" s="616"/>
      <c r="CQ40" s="617"/>
      <c r="CR40" s="586">
        <v>86592</v>
      </c>
      <c r="CS40" s="587"/>
      <c r="CT40" s="587"/>
      <c r="CU40" s="587"/>
      <c r="CV40" s="587"/>
      <c r="CW40" s="587"/>
      <c r="CX40" s="587"/>
      <c r="CY40" s="588"/>
      <c r="CZ40" s="589">
        <v>1.3</v>
      </c>
      <c r="DA40" s="607"/>
      <c r="DB40" s="607"/>
      <c r="DC40" s="608"/>
      <c r="DD40" s="592">
        <v>20592</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401544</v>
      </c>
      <c r="BA41" s="627"/>
      <c r="BB41" s="627"/>
      <c r="BC41" s="627"/>
      <c r="BD41" s="571"/>
      <c r="BE41" s="571"/>
      <c r="BF41" s="628"/>
      <c r="BG41" s="622"/>
      <c r="BH41" s="623"/>
      <c r="BI41" s="623"/>
      <c r="BJ41" s="623"/>
      <c r="BK41" s="623"/>
      <c r="BL41" s="189"/>
      <c r="BM41" s="625" t="s">
        <v>327</v>
      </c>
      <c r="BN41" s="625"/>
      <c r="BO41" s="625"/>
      <c r="BP41" s="625"/>
      <c r="BQ41" s="625"/>
      <c r="BR41" s="625"/>
      <c r="BS41" s="625"/>
      <c r="BT41" s="625"/>
      <c r="BU41" s="626"/>
      <c r="BV41" s="570">
        <v>250</v>
      </c>
      <c r="BW41" s="627"/>
      <c r="BX41" s="627"/>
      <c r="BY41" s="627"/>
      <c r="BZ41" s="627"/>
      <c r="CA41" s="627"/>
      <c r="CB41" s="629"/>
      <c r="CD41" s="619" t="s">
        <v>328</v>
      </c>
      <c r="CE41" s="616"/>
      <c r="CF41" s="616"/>
      <c r="CG41" s="616"/>
      <c r="CH41" s="616"/>
      <c r="CI41" s="616"/>
      <c r="CJ41" s="616"/>
      <c r="CK41" s="616"/>
      <c r="CL41" s="616"/>
      <c r="CM41" s="616"/>
      <c r="CN41" s="616"/>
      <c r="CO41" s="616"/>
      <c r="CP41" s="616"/>
      <c r="CQ41" s="617"/>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1191954</v>
      </c>
      <c r="CS42" s="587"/>
      <c r="CT42" s="587"/>
      <c r="CU42" s="587"/>
      <c r="CV42" s="587"/>
      <c r="CW42" s="587"/>
      <c r="CX42" s="587"/>
      <c r="CY42" s="588"/>
      <c r="CZ42" s="589">
        <v>17.399999999999999</v>
      </c>
      <c r="DA42" s="590"/>
      <c r="DB42" s="590"/>
      <c r="DC42" s="591"/>
      <c r="DD42" s="592">
        <v>362413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10307</v>
      </c>
      <c r="CS43" s="605"/>
      <c r="CT43" s="605"/>
      <c r="CU43" s="605"/>
      <c r="CV43" s="605"/>
      <c r="CW43" s="605"/>
      <c r="CX43" s="605"/>
      <c r="CY43" s="606"/>
      <c r="CZ43" s="589">
        <v>0.2</v>
      </c>
      <c r="DA43" s="607"/>
      <c r="DB43" s="607"/>
      <c r="DC43" s="608"/>
      <c r="DD43" s="592">
        <v>10307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287</v>
      </c>
      <c r="CE44" s="600"/>
      <c r="CF44" s="583" t="s">
        <v>334</v>
      </c>
      <c r="CG44" s="584"/>
      <c r="CH44" s="584"/>
      <c r="CI44" s="584"/>
      <c r="CJ44" s="584"/>
      <c r="CK44" s="584"/>
      <c r="CL44" s="584"/>
      <c r="CM44" s="584"/>
      <c r="CN44" s="584"/>
      <c r="CO44" s="584"/>
      <c r="CP44" s="584"/>
      <c r="CQ44" s="585"/>
      <c r="CR44" s="586">
        <v>1125091</v>
      </c>
      <c r="CS44" s="587"/>
      <c r="CT44" s="587"/>
      <c r="CU44" s="587"/>
      <c r="CV44" s="587"/>
      <c r="CW44" s="587"/>
      <c r="CX44" s="587"/>
      <c r="CY44" s="588"/>
      <c r="CZ44" s="589">
        <v>16.5</v>
      </c>
      <c r="DA44" s="590"/>
      <c r="DB44" s="590"/>
      <c r="DC44" s="591"/>
      <c r="DD44" s="592">
        <v>351339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647820</v>
      </c>
      <c r="CS45" s="605"/>
      <c r="CT45" s="605"/>
      <c r="CU45" s="605"/>
      <c r="CV45" s="605"/>
      <c r="CW45" s="605"/>
      <c r="CX45" s="605"/>
      <c r="CY45" s="606"/>
      <c r="CZ45" s="589">
        <v>9.5</v>
      </c>
      <c r="DA45" s="607"/>
      <c r="DB45" s="607"/>
      <c r="DC45" s="608"/>
      <c r="DD45" s="592">
        <v>54010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450838</v>
      </c>
      <c r="CS46" s="587"/>
      <c r="CT46" s="587"/>
      <c r="CU46" s="587"/>
      <c r="CV46" s="587"/>
      <c r="CW46" s="587"/>
      <c r="CX46" s="587"/>
      <c r="CY46" s="588"/>
      <c r="CZ46" s="589">
        <v>6.6</v>
      </c>
      <c r="DA46" s="590"/>
      <c r="DB46" s="590"/>
      <c r="DC46" s="591"/>
      <c r="DD46" s="592">
        <v>297001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66863</v>
      </c>
      <c r="CS47" s="605"/>
      <c r="CT47" s="605"/>
      <c r="CU47" s="605"/>
      <c r="CV47" s="605"/>
      <c r="CW47" s="605"/>
      <c r="CX47" s="605"/>
      <c r="CY47" s="606"/>
      <c r="CZ47" s="589">
        <v>1</v>
      </c>
      <c r="DA47" s="607"/>
      <c r="DB47" s="607"/>
      <c r="DC47" s="608"/>
      <c r="DD47" s="592">
        <v>11074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339</v>
      </c>
      <c r="CS48" s="587"/>
      <c r="CT48" s="587"/>
      <c r="CU48" s="587"/>
      <c r="CV48" s="587"/>
      <c r="CW48" s="587"/>
      <c r="CX48" s="587"/>
      <c r="CY48" s="588"/>
      <c r="CZ48" s="589" t="s">
        <v>339</v>
      </c>
      <c r="DA48" s="590"/>
      <c r="DB48" s="590"/>
      <c r="DC48" s="591"/>
      <c r="DD48" s="592" t="s">
        <v>339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6833806</v>
      </c>
      <c r="CS49" s="571"/>
      <c r="CT49" s="571"/>
      <c r="CU49" s="571"/>
      <c r="CV49" s="571"/>
      <c r="CW49" s="571"/>
      <c r="CX49" s="571"/>
      <c r="CY49" s="572"/>
      <c r="CZ49" s="573">
        <v>100</v>
      </c>
      <c r="DA49" s="574"/>
      <c r="DB49" s="574"/>
      <c r="DC49" s="575"/>
      <c r="DD49" s="576">
        <v>4997193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7155</v>
      </c>
      <c r="R7" s="1099"/>
      <c r="S7" s="1099"/>
      <c r="T7" s="1099"/>
      <c r="U7" s="1099"/>
      <c r="V7" s="1099">
        <v>6834</v>
      </c>
      <c r="W7" s="1099"/>
      <c r="X7" s="1099"/>
      <c r="Y7" s="1099"/>
      <c r="Z7" s="1099"/>
      <c r="AA7" s="1099">
        <f>Q7-V7</f>
        <v>321</v>
      </c>
      <c r="AB7" s="1099"/>
      <c r="AC7" s="1099"/>
      <c r="AD7" s="1099"/>
      <c r="AE7" s="1100"/>
      <c r="AF7" s="1101">
        <v>300</v>
      </c>
      <c r="AG7" s="1102"/>
      <c r="AH7" s="1102"/>
      <c r="AI7" s="1102"/>
      <c r="AJ7" s="1103"/>
      <c r="AK7" s="1085">
        <v>98</v>
      </c>
      <c r="AL7" s="1086"/>
      <c r="AM7" s="1086"/>
      <c r="AN7" s="1086"/>
      <c r="AO7" s="1086"/>
      <c r="AP7" s="1086">
        <v>5341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533</v>
      </c>
      <c r="BT7" s="1090"/>
      <c r="BU7" s="1090"/>
      <c r="BV7" s="1090"/>
      <c r="BW7" s="1090"/>
      <c r="BX7" s="1090"/>
      <c r="BY7" s="1090"/>
      <c r="BZ7" s="1090"/>
      <c r="CA7" s="1090"/>
      <c r="CB7" s="1090"/>
      <c r="CC7" s="1090"/>
      <c r="CD7" s="1090"/>
      <c r="CE7" s="1090"/>
      <c r="CF7" s="1090"/>
      <c r="CG7" s="1091"/>
      <c r="CH7" s="1082">
        <v>2</v>
      </c>
      <c r="CI7" s="1083"/>
      <c r="CJ7" s="1083"/>
      <c r="CK7" s="1083"/>
      <c r="CL7" s="1084"/>
      <c r="CM7" s="1082">
        <v>128</v>
      </c>
      <c r="CN7" s="1083"/>
      <c r="CO7" s="1083"/>
      <c r="CP7" s="1083"/>
      <c r="CQ7" s="1084"/>
      <c r="CR7" s="1082">
        <v>3</v>
      </c>
      <c r="CS7" s="1083"/>
      <c r="CT7" s="1083"/>
      <c r="CU7" s="1083"/>
      <c r="CV7" s="1084"/>
      <c r="CW7" s="1082" t="s">
        <v>536</v>
      </c>
      <c r="CX7" s="1083"/>
      <c r="CY7" s="1083"/>
      <c r="CZ7" s="1083"/>
      <c r="DA7" s="1084"/>
      <c r="DB7" s="1082" t="s">
        <v>537</v>
      </c>
      <c r="DC7" s="1083"/>
      <c r="DD7" s="1083"/>
      <c r="DE7" s="1083"/>
      <c r="DF7" s="1084"/>
      <c r="DG7" s="1082" t="s">
        <v>537</v>
      </c>
      <c r="DH7" s="1083"/>
      <c r="DI7" s="1083"/>
      <c r="DJ7" s="1083"/>
      <c r="DK7" s="1084"/>
      <c r="DL7" s="1082" t="s">
        <v>537</v>
      </c>
      <c r="DM7" s="1083"/>
      <c r="DN7" s="1083"/>
      <c r="DO7" s="1083"/>
      <c r="DP7" s="1084"/>
      <c r="DQ7" s="1082" t="s">
        <v>537</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534</v>
      </c>
      <c r="BT8" s="1009"/>
      <c r="BU8" s="1009"/>
      <c r="BV8" s="1009"/>
      <c r="BW8" s="1009"/>
      <c r="BX8" s="1009"/>
      <c r="BY8" s="1009"/>
      <c r="BZ8" s="1009"/>
      <c r="CA8" s="1009"/>
      <c r="CB8" s="1009"/>
      <c r="CC8" s="1009"/>
      <c r="CD8" s="1009"/>
      <c r="CE8" s="1009"/>
      <c r="CF8" s="1009"/>
      <c r="CG8" s="1010"/>
      <c r="CH8" s="983">
        <v>1</v>
      </c>
      <c r="CI8" s="984"/>
      <c r="CJ8" s="984"/>
      <c r="CK8" s="984"/>
      <c r="CL8" s="985"/>
      <c r="CM8" s="983">
        <v>196</v>
      </c>
      <c r="CN8" s="984"/>
      <c r="CO8" s="984"/>
      <c r="CP8" s="984"/>
      <c r="CQ8" s="985"/>
      <c r="CR8" s="983">
        <v>40</v>
      </c>
      <c r="CS8" s="984"/>
      <c r="CT8" s="984"/>
      <c r="CU8" s="984"/>
      <c r="CV8" s="985"/>
      <c r="CW8" s="983">
        <v>8</v>
      </c>
      <c r="CX8" s="984"/>
      <c r="CY8" s="984"/>
      <c r="CZ8" s="984"/>
      <c r="DA8" s="985"/>
      <c r="DB8" s="983">
        <v>187</v>
      </c>
      <c r="DC8" s="984"/>
      <c r="DD8" s="984"/>
      <c r="DE8" s="984"/>
      <c r="DF8" s="985"/>
      <c r="DG8" s="983" t="s">
        <v>537</v>
      </c>
      <c r="DH8" s="984"/>
      <c r="DI8" s="984"/>
      <c r="DJ8" s="984"/>
      <c r="DK8" s="985"/>
      <c r="DL8" s="983" t="s">
        <v>537</v>
      </c>
      <c r="DM8" s="984"/>
      <c r="DN8" s="984"/>
      <c r="DO8" s="984"/>
      <c r="DP8" s="985"/>
      <c r="DQ8" s="983" t="s">
        <v>537</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535</v>
      </c>
      <c r="BT9" s="1009"/>
      <c r="BU9" s="1009"/>
      <c r="BV9" s="1009"/>
      <c r="BW9" s="1009"/>
      <c r="BX9" s="1009"/>
      <c r="BY9" s="1009"/>
      <c r="BZ9" s="1009"/>
      <c r="CA9" s="1009"/>
      <c r="CB9" s="1009"/>
      <c r="CC9" s="1009"/>
      <c r="CD9" s="1009"/>
      <c r="CE9" s="1009"/>
      <c r="CF9" s="1009"/>
      <c r="CG9" s="1010"/>
      <c r="CH9" s="983">
        <v>-2</v>
      </c>
      <c r="CI9" s="984"/>
      <c r="CJ9" s="984"/>
      <c r="CK9" s="984"/>
      <c r="CL9" s="985"/>
      <c r="CM9" s="983">
        <v>8</v>
      </c>
      <c r="CN9" s="984"/>
      <c r="CO9" s="984"/>
      <c r="CP9" s="984"/>
      <c r="CQ9" s="985"/>
      <c r="CR9" s="983">
        <v>30</v>
      </c>
      <c r="CS9" s="984"/>
      <c r="CT9" s="984"/>
      <c r="CU9" s="984"/>
      <c r="CV9" s="985"/>
      <c r="CW9" s="983" t="s">
        <v>537</v>
      </c>
      <c r="CX9" s="984"/>
      <c r="CY9" s="984"/>
      <c r="CZ9" s="984"/>
      <c r="DA9" s="985"/>
      <c r="DB9" s="983" t="s">
        <v>537</v>
      </c>
      <c r="DC9" s="984"/>
      <c r="DD9" s="984"/>
      <c r="DE9" s="984"/>
      <c r="DF9" s="985"/>
      <c r="DG9" s="983" t="s">
        <v>537</v>
      </c>
      <c r="DH9" s="984"/>
      <c r="DI9" s="984"/>
      <c r="DJ9" s="984"/>
      <c r="DK9" s="985"/>
      <c r="DL9" s="983" t="s">
        <v>537</v>
      </c>
      <c r="DM9" s="984"/>
      <c r="DN9" s="984"/>
      <c r="DO9" s="984"/>
      <c r="DP9" s="985"/>
      <c r="DQ9" s="983" t="s">
        <v>537</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7155</v>
      </c>
      <c r="R23" s="1063"/>
      <c r="S23" s="1063"/>
      <c r="T23" s="1063"/>
      <c r="U23" s="1063"/>
      <c r="V23" s="1063">
        <v>6834</v>
      </c>
      <c r="W23" s="1063"/>
      <c r="X23" s="1063"/>
      <c r="Y23" s="1063"/>
      <c r="Z23" s="1063"/>
      <c r="AA23" s="1063">
        <v>321</v>
      </c>
      <c r="AB23" s="1063"/>
      <c r="AC23" s="1063"/>
      <c r="AD23" s="1063"/>
      <c r="AE23" s="1064"/>
      <c r="AF23" s="1065">
        <v>300</v>
      </c>
      <c r="AG23" s="1063"/>
      <c r="AH23" s="1063"/>
      <c r="AI23" s="1063"/>
      <c r="AJ23" s="1066"/>
      <c r="AK23" s="1067"/>
      <c r="AL23" s="1068"/>
      <c r="AM23" s="1068"/>
      <c r="AN23" s="1068"/>
      <c r="AO23" s="1068"/>
      <c r="AP23" s="1063">
        <v>5341</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1305</v>
      </c>
      <c r="R28" s="1048"/>
      <c r="S28" s="1048"/>
      <c r="T28" s="1048"/>
      <c r="U28" s="1048"/>
      <c r="V28" s="1048">
        <v>1192</v>
      </c>
      <c r="W28" s="1048"/>
      <c r="X28" s="1048"/>
      <c r="Y28" s="1048"/>
      <c r="Z28" s="1048"/>
      <c r="AA28" s="1048">
        <v>113</v>
      </c>
      <c r="AB28" s="1048"/>
      <c r="AC28" s="1048"/>
      <c r="AD28" s="1048"/>
      <c r="AE28" s="1049"/>
      <c r="AF28" s="1050">
        <v>113</v>
      </c>
      <c r="AG28" s="1048"/>
      <c r="AH28" s="1048"/>
      <c r="AI28" s="1048"/>
      <c r="AJ28" s="1051"/>
      <c r="AK28" s="1052">
        <v>151</v>
      </c>
      <c r="AL28" s="1040"/>
      <c r="AM28" s="1040"/>
      <c r="AN28" s="1040"/>
      <c r="AO28" s="1040"/>
      <c r="AP28" s="1040" t="s">
        <v>537</v>
      </c>
      <c r="AQ28" s="1040"/>
      <c r="AR28" s="1040"/>
      <c r="AS28" s="1040"/>
      <c r="AT28" s="1040"/>
      <c r="AU28" s="1040" t="s">
        <v>537</v>
      </c>
      <c r="AV28" s="1040"/>
      <c r="AW28" s="1040"/>
      <c r="AX28" s="1040"/>
      <c r="AY28" s="1040"/>
      <c r="AZ28" s="1041" t="s">
        <v>537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378</v>
      </c>
      <c r="C29" s="1026"/>
      <c r="D29" s="1026"/>
      <c r="E29" s="1026"/>
      <c r="F29" s="1026"/>
      <c r="G29" s="1026"/>
      <c r="H29" s="1026"/>
      <c r="I29" s="1026"/>
      <c r="J29" s="1026"/>
      <c r="K29" s="1026"/>
      <c r="L29" s="1026"/>
      <c r="M29" s="1026"/>
      <c r="N29" s="1026"/>
      <c r="O29" s="1026"/>
      <c r="P29" s="1027"/>
      <c r="Q29" s="1037">
        <v>1613</v>
      </c>
      <c r="R29" s="1038"/>
      <c r="S29" s="1038"/>
      <c r="T29" s="1038"/>
      <c r="U29" s="1038"/>
      <c r="V29" s="1038">
        <v>1541</v>
      </c>
      <c r="W29" s="1038"/>
      <c r="X29" s="1038"/>
      <c r="Y29" s="1038"/>
      <c r="Z29" s="1038"/>
      <c r="AA29" s="1038">
        <v>72</v>
      </c>
      <c r="AB29" s="1038"/>
      <c r="AC29" s="1038"/>
      <c r="AD29" s="1038"/>
      <c r="AE29" s="1039"/>
      <c r="AF29" s="1031">
        <v>72</v>
      </c>
      <c r="AG29" s="1032"/>
      <c r="AH29" s="1032"/>
      <c r="AI29" s="1032"/>
      <c r="AJ29" s="1033"/>
      <c r="AK29" s="974">
        <v>226</v>
      </c>
      <c r="AL29" s="965"/>
      <c r="AM29" s="965"/>
      <c r="AN29" s="965"/>
      <c r="AO29" s="965"/>
      <c r="AP29" s="965" t="s">
        <v>537</v>
      </c>
      <c r="AQ29" s="965"/>
      <c r="AR29" s="965"/>
      <c r="AS29" s="965"/>
      <c r="AT29" s="965"/>
      <c r="AU29" s="965" t="s">
        <v>537</v>
      </c>
      <c r="AV29" s="965"/>
      <c r="AW29" s="965"/>
      <c r="AX29" s="965"/>
      <c r="AY29" s="965"/>
      <c r="AZ29" s="1036" t="s">
        <v>537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379</v>
      </c>
      <c r="C30" s="1026"/>
      <c r="D30" s="1026"/>
      <c r="E30" s="1026"/>
      <c r="F30" s="1026"/>
      <c r="G30" s="1026"/>
      <c r="H30" s="1026"/>
      <c r="I30" s="1026"/>
      <c r="J30" s="1026"/>
      <c r="K30" s="1026"/>
      <c r="L30" s="1026"/>
      <c r="M30" s="1026"/>
      <c r="N30" s="1026"/>
      <c r="O30" s="1026"/>
      <c r="P30" s="1027"/>
      <c r="Q30" s="1037">
        <v>115</v>
      </c>
      <c r="R30" s="1038"/>
      <c r="S30" s="1038"/>
      <c r="T30" s="1038"/>
      <c r="U30" s="1038"/>
      <c r="V30" s="1038">
        <v>113</v>
      </c>
      <c r="W30" s="1038"/>
      <c r="X30" s="1038"/>
      <c r="Y30" s="1038"/>
      <c r="Z30" s="1038"/>
      <c r="AA30" s="1038">
        <v>2</v>
      </c>
      <c r="AB30" s="1038"/>
      <c r="AC30" s="1038"/>
      <c r="AD30" s="1038"/>
      <c r="AE30" s="1039"/>
      <c r="AF30" s="1031">
        <v>3</v>
      </c>
      <c r="AG30" s="1032"/>
      <c r="AH30" s="1032"/>
      <c r="AI30" s="1032"/>
      <c r="AJ30" s="1033"/>
      <c r="AK30" s="974">
        <v>40</v>
      </c>
      <c r="AL30" s="965"/>
      <c r="AM30" s="965"/>
      <c r="AN30" s="965"/>
      <c r="AO30" s="965"/>
      <c r="AP30" s="965" t="s">
        <v>537</v>
      </c>
      <c r="AQ30" s="965"/>
      <c r="AR30" s="965"/>
      <c r="AS30" s="965"/>
      <c r="AT30" s="965"/>
      <c r="AU30" s="965" t="s">
        <v>537</v>
      </c>
      <c r="AV30" s="965"/>
      <c r="AW30" s="965"/>
      <c r="AX30" s="965"/>
      <c r="AY30" s="965"/>
      <c r="AZ30" s="1036" t="s">
        <v>538</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380</v>
      </c>
      <c r="C31" s="1026"/>
      <c r="D31" s="1026"/>
      <c r="E31" s="1026"/>
      <c r="F31" s="1026"/>
      <c r="G31" s="1026"/>
      <c r="H31" s="1026"/>
      <c r="I31" s="1026"/>
      <c r="J31" s="1026"/>
      <c r="K31" s="1026"/>
      <c r="L31" s="1026"/>
      <c r="M31" s="1026"/>
      <c r="N31" s="1026"/>
      <c r="O31" s="1026"/>
      <c r="P31" s="1027"/>
      <c r="Q31" s="1037">
        <v>1841</v>
      </c>
      <c r="R31" s="1038"/>
      <c r="S31" s="1038"/>
      <c r="T31" s="1038"/>
      <c r="U31" s="1038"/>
      <c r="V31" s="1038">
        <v>1841</v>
      </c>
      <c r="W31" s="1038"/>
      <c r="X31" s="1038"/>
      <c r="Y31" s="1038"/>
      <c r="Z31" s="1038"/>
      <c r="AA31" s="1038">
        <v>0</v>
      </c>
      <c r="AB31" s="1038"/>
      <c r="AC31" s="1038"/>
      <c r="AD31" s="1038"/>
      <c r="AE31" s="1039"/>
      <c r="AF31" s="1031">
        <v>27</v>
      </c>
      <c r="AG31" s="1032"/>
      <c r="AH31" s="1032"/>
      <c r="AI31" s="1032"/>
      <c r="AJ31" s="1033"/>
      <c r="AK31" s="974">
        <v>7</v>
      </c>
      <c r="AL31" s="965"/>
      <c r="AM31" s="965"/>
      <c r="AN31" s="965"/>
      <c r="AO31" s="965"/>
      <c r="AP31" s="965">
        <v>111</v>
      </c>
      <c r="AQ31" s="965"/>
      <c r="AR31" s="965"/>
      <c r="AS31" s="965"/>
      <c r="AT31" s="965"/>
      <c r="AU31" s="965">
        <v>81</v>
      </c>
      <c r="AV31" s="965"/>
      <c r="AW31" s="965"/>
      <c r="AX31" s="965"/>
      <c r="AY31" s="965"/>
      <c r="AZ31" s="1036" t="s">
        <v>537</v>
      </c>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136</v>
      </c>
      <c r="R32" s="1038"/>
      <c r="S32" s="1038"/>
      <c r="T32" s="1038"/>
      <c r="U32" s="1038"/>
      <c r="V32" s="1038">
        <v>111</v>
      </c>
      <c r="W32" s="1038"/>
      <c r="X32" s="1038"/>
      <c r="Y32" s="1038"/>
      <c r="Z32" s="1038"/>
      <c r="AA32" s="1038">
        <v>25</v>
      </c>
      <c r="AB32" s="1038"/>
      <c r="AC32" s="1038"/>
      <c r="AD32" s="1038"/>
      <c r="AE32" s="1039"/>
      <c r="AF32" s="1031">
        <v>24</v>
      </c>
      <c r="AG32" s="1032"/>
      <c r="AH32" s="1032"/>
      <c r="AI32" s="1032"/>
      <c r="AJ32" s="1033"/>
      <c r="AK32" s="974">
        <v>14</v>
      </c>
      <c r="AL32" s="965"/>
      <c r="AM32" s="965"/>
      <c r="AN32" s="965"/>
      <c r="AO32" s="965"/>
      <c r="AP32" s="965">
        <v>515</v>
      </c>
      <c r="AQ32" s="965"/>
      <c r="AR32" s="965"/>
      <c r="AS32" s="965"/>
      <c r="AT32" s="965"/>
      <c r="AU32" s="965">
        <v>279</v>
      </c>
      <c r="AV32" s="965"/>
      <c r="AW32" s="965"/>
      <c r="AX32" s="965"/>
      <c r="AY32" s="965"/>
      <c r="AZ32" s="1036" t="s">
        <v>537</v>
      </c>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371</v>
      </c>
      <c r="R33" s="1038"/>
      <c r="S33" s="1038"/>
      <c r="T33" s="1038"/>
      <c r="U33" s="1038"/>
      <c r="V33" s="1038">
        <v>352</v>
      </c>
      <c r="W33" s="1038"/>
      <c r="X33" s="1038"/>
      <c r="Y33" s="1038"/>
      <c r="Z33" s="1038"/>
      <c r="AA33" s="1038">
        <v>19</v>
      </c>
      <c r="AB33" s="1038"/>
      <c r="AC33" s="1038"/>
      <c r="AD33" s="1038"/>
      <c r="AE33" s="1039"/>
      <c r="AF33" s="1031">
        <v>19</v>
      </c>
      <c r="AG33" s="1032"/>
      <c r="AH33" s="1032"/>
      <c r="AI33" s="1032"/>
      <c r="AJ33" s="1033"/>
      <c r="AK33" s="974">
        <v>228</v>
      </c>
      <c r="AL33" s="965"/>
      <c r="AM33" s="965"/>
      <c r="AN33" s="965"/>
      <c r="AO33" s="965"/>
      <c r="AP33" s="965">
        <v>3812</v>
      </c>
      <c r="AQ33" s="965"/>
      <c r="AR33" s="965"/>
      <c r="AS33" s="965"/>
      <c r="AT33" s="965"/>
      <c r="AU33" s="965">
        <v>3233</v>
      </c>
      <c r="AV33" s="965"/>
      <c r="AW33" s="965"/>
      <c r="AX33" s="965"/>
      <c r="AY33" s="965"/>
      <c r="AZ33" s="1036" t="s">
        <v>537</v>
      </c>
      <c r="BA33" s="1036"/>
      <c r="BB33" s="1036"/>
      <c r="BC33" s="1036"/>
      <c r="BD33" s="1036"/>
      <c r="BE33" s="1020" t="s">
        <v>383</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385</v>
      </c>
      <c r="C34" s="1026"/>
      <c r="D34" s="1026"/>
      <c r="E34" s="1026"/>
      <c r="F34" s="1026"/>
      <c r="G34" s="1026"/>
      <c r="H34" s="1026"/>
      <c r="I34" s="1026"/>
      <c r="J34" s="1026"/>
      <c r="K34" s="1026"/>
      <c r="L34" s="1026"/>
      <c r="M34" s="1026"/>
      <c r="N34" s="1026"/>
      <c r="O34" s="1026"/>
      <c r="P34" s="1027"/>
      <c r="Q34" s="1037">
        <v>340</v>
      </c>
      <c r="R34" s="1038"/>
      <c r="S34" s="1038"/>
      <c r="T34" s="1038"/>
      <c r="U34" s="1038"/>
      <c r="V34" s="1038">
        <v>333</v>
      </c>
      <c r="W34" s="1038"/>
      <c r="X34" s="1038"/>
      <c r="Y34" s="1038"/>
      <c r="Z34" s="1038"/>
      <c r="AA34" s="1038">
        <v>7</v>
      </c>
      <c r="AB34" s="1038"/>
      <c r="AC34" s="1038"/>
      <c r="AD34" s="1038"/>
      <c r="AE34" s="1039"/>
      <c r="AF34" s="1031">
        <v>7</v>
      </c>
      <c r="AG34" s="1032"/>
      <c r="AH34" s="1032"/>
      <c r="AI34" s="1032"/>
      <c r="AJ34" s="1033"/>
      <c r="AK34" s="974">
        <v>224</v>
      </c>
      <c r="AL34" s="965"/>
      <c r="AM34" s="965"/>
      <c r="AN34" s="965"/>
      <c r="AO34" s="965"/>
      <c r="AP34" s="965">
        <v>2791</v>
      </c>
      <c r="AQ34" s="965"/>
      <c r="AR34" s="965"/>
      <c r="AS34" s="965"/>
      <c r="AT34" s="965"/>
      <c r="AU34" s="965">
        <v>2763</v>
      </c>
      <c r="AV34" s="965"/>
      <c r="AW34" s="965"/>
      <c r="AX34" s="965"/>
      <c r="AY34" s="965"/>
      <c r="AZ34" s="1036" t="s">
        <v>537</v>
      </c>
      <c r="BA34" s="1036"/>
      <c r="BB34" s="1036"/>
      <c r="BC34" s="1036"/>
      <c r="BD34" s="1036"/>
      <c r="BE34" s="1020" t="s">
        <v>383</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f>SUM(AF28:AJ34)</f>
        <v>265</v>
      </c>
      <c r="AG63" s="953"/>
      <c r="AH63" s="953"/>
      <c r="AI63" s="953"/>
      <c r="AJ63" s="1018"/>
      <c r="AK63" s="1019"/>
      <c r="AL63" s="957"/>
      <c r="AM63" s="957"/>
      <c r="AN63" s="957"/>
      <c r="AO63" s="957"/>
      <c r="AP63" s="953">
        <f>SUM(AP28:AT34)</f>
        <v>7229</v>
      </c>
      <c r="AQ63" s="953"/>
      <c r="AR63" s="953"/>
      <c r="AS63" s="953"/>
      <c r="AT63" s="953"/>
      <c r="AU63" s="953">
        <f>SUM(AU28:AY34)</f>
        <v>6356</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390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443</v>
      </c>
      <c r="R68" s="976"/>
      <c r="S68" s="976"/>
      <c r="T68" s="976"/>
      <c r="U68" s="976"/>
      <c r="V68" s="976">
        <v>407</v>
      </c>
      <c r="W68" s="976"/>
      <c r="X68" s="976"/>
      <c r="Y68" s="976"/>
      <c r="Z68" s="976"/>
      <c r="AA68" s="976">
        <v>36</v>
      </c>
      <c r="AB68" s="976"/>
      <c r="AC68" s="976"/>
      <c r="AD68" s="976"/>
      <c r="AE68" s="976"/>
      <c r="AF68" s="976">
        <v>36</v>
      </c>
      <c r="AG68" s="976"/>
      <c r="AH68" s="976"/>
      <c r="AI68" s="976"/>
      <c r="AJ68" s="976"/>
      <c r="AK68" s="976">
        <v>38</v>
      </c>
      <c r="AL68" s="976"/>
      <c r="AM68" s="976"/>
      <c r="AN68" s="976"/>
      <c r="AO68" s="976"/>
      <c r="AP68" s="976">
        <v>35</v>
      </c>
      <c r="AQ68" s="976"/>
      <c r="AR68" s="976"/>
      <c r="AS68" s="976"/>
      <c r="AT68" s="976"/>
      <c r="AU68" s="976">
        <v>18</v>
      </c>
      <c r="AV68" s="976"/>
      <c r="AW68" s="976"/>
      <c r="AX68" s="976"/>
      <c r="AY68" s="976"/>
      <c r="AZ68" s="977" t="s">
        <v>551</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1824</v>
      </c>
      <c r="R69" s="965"/>
      <c r="S69" s="965"/>
      <c r="T69" s="965"/>
      <c r="U69" s="965"/>
      <c r="V69" s="965">
        <v>1728</v>
      </c>
      <c r="W69" s="965"/>
      <c r="X69" s="965"/>
      <c r="Y69" s="965"/>
      <c r="Z69" s="965"/>
      <c r="AA69" s="965">
        <v>96</v>
      </c>
      <c r="AB69" s="965"/>
      <c r="AC69" s="965"/>
      <c r="AD69" s="965"/>
      <c r="AE69" s="965"/>
      <c r="AF69" s="965">
        <v>92</v>
      </c>
      <c r="AG69" s="965"/>
      <c r="AH69" s="965"/>
      <c r="AI69" s="965"/>
      <c r="AJ69" s="965"/>
      <c r="AK69" s="965" t="s">
        <v>537</v>
      </c>
      <c r="AL69" s="965"/>
      <c r="AM69" s="965"/>
      <c r="AN69" s="965"/>
      <c r="AO69" s="965"/>
      <c r="AP69" s="965">
        <v>1752</v>
      </c>
      <c r="AQ69" s="965"/>
      <c r="AR69" s="965"/>
      <c r="AS69" s="965"/>
      <c r="AT69" s="965"/>
      <c r="AU69" s="965">
        <v>117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50</v>
      </c>
      <c r="R70" s="965"/>
      <c r="S70" s="965"/>
      <c r="T70" s="965"/>
      <c r="U70" s="965"/>
      <c r="V70" s="965">
        <v>42</v>
      </c>
      <c r="W70" s="965"/>
      <c r="X70" s="965"/>
      <c r="Y70" s="965"/>
      <c r="Z70" s="965"/>
      <c r="AA70" s="965">
        <v>8</v>
      </c>
      <c r="AB70" s="965"/>
      <c r="AC70" s="965"/>
      <c r="AD70" s="965"/>
      <c r="AE70" s="965"/>
      <c r="AF70" s="965">
        <v>8</v>
      </c>
      <c r="AG70" s="965"/>
      <c r="AH70" s="965"/>
      <c r="AI70" s="965"/>
      <c r="AJ70" s="965"/>
      <c r="AK70" s="965" t="s">
        <v>537</v>
      </c>
      <c r="AL70" s="965"/>
      <c r="AM70" s="965"/>
      <c r="AN70" s="965"/>
      <c r="AO70" s="965"/>
      <c r="AP70" s="965" t="s">
        <v>537</v>
      </c>
      <c r="AQ70" s="965"/>
      <c r="AR70" s="965"/>
      <c r="AS70" s="965"/>
      <c r="AT70" s="965"/>
      <c r="AU70" s="965" t="s">
        <v>552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353</v>
      </c>
      <c r="R71" s="965"/>
      <c r="S71" s="965"/>
      <c r="T71" s="965"/>
      <c r="U71" s="965"/>
      <c r="V71" s="965">
        <v>310</v>
      </c>
      <c r="W71" s="965"/>
      <c r="X71" s="965"/>
      <c r="Y71" s="965"/>
      <c r="Z71" s="965"/>
      <c r="AA71" s="965">
        <v>43</v>
      </c>
      <c r="AB71" s="965"/>
      <c r="AC71" s="965"/>
      <c r="AD71" s="965"/>
      <c r="AE71" s="965"/>
      <c r="AF71" s="965">
        <v>43</v>
      </c>
      <c r="AG71" s="965"/>
      <c r="AH71" s="965"/>
      <c r="AI71" s="965"/>
      <c r="AJ71" s="965"/>
      <c r="AK71" s="965">
        <v>1</v>
      </c>
      <c r="AL71" s="965"/>
      <c r="AM71" s="965"/>
      <c r="AN71" s="965"/>
      <c r="AO71" s="965"/>
      <c r="AP71" s="965" t="s">
        <v>537</v>
      </c>
      <c r="AQ71" s="965"/>
      <c r="AR71" s="965"/>
      <c r="AS71" s="965"/>
      <c r="AT71" s="965"/>
      <c r="AU71" s="965" t="s">
        <v>552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419</v>
      </c>
      <c r="R72" s="965"/>
      <c r="S72" s="965"/>
      <c r="T72" s="965"/>
      <c r="U72" s="965"/>
      <c r="V72" s="965">
        <v>382</v>
      </c>
      <c r="W72" s="965"/>
      <c r="X72" s="965"/>
      <c r="Y72" s="965"/>
      <c r="Z72" s="965"/>
      <c r="AA72" s="965">
        <v>37</v>
      </c>
      <c r="AB72" s="965"/>
      <c r="AC72" s="965"/>
      <c r="AD72" s="965"/>
      <c r="AE72" s="965"/>
      <c r="AF72" s="965">
        <v>37</v>
      </c>
      <c r="AG72" s="965"/>
      <c r="AH72" s="965"/>
      <c r="AI72" s="965"/>
      <c r="AJ72" s="965"/>
      <c r="AK72" s="965">
        <v>104</v>
      </c>
      <c r="AL72" s="965"/>
      <c r="AM72" s="965"/>
      <c r="AN72" s="965"/>
      <c r="AO72" s="965"/>
      <c r="AP72" s="965" t="s">
        <v>537</v>
      </c>
      <c r="AQ72" s="965"/>
      <c r="AR72" s="965"/>
      <c r="AS72" s="965"/>
      <c r="AT72" s="965"/>
      <c r="AU72" s="965" t="s">
        <v>537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7609</v>
      </c>
      <c r="R73" s="965"/>
      <c r="S73" s="965"/>
      <c r="T73" s="965"/>
      <c r="U73" s="965"/>
      <c r="V73" s="965">
        <v>7599</v>
      </c>
      <c r="W73" s="965"/>
      <c r="X73" s="965"/>
      <c r="Y73" s="965"/>
      <c r="Z73" s="965"/>
      <c r="AA73" s="965">
        <v>10</v>
      </c>
      <c r="AB73" s="965"/>
      <c r="AC73" s="965"/>
      <c r="AD73" s="965"/>
      <c r="AE73" s="965"/>
      <c r="AF73" s="965">
        <v>10</v>
      </c>
      <c r="AG73" s="965"/>
      <c r="AH73" s="965"/>
      <c r="AI73" s="965"/>
      <c r="AJ73" s="965"/>
      <c r="AK73" s="965">
        <v>1356</v>
      </c>
      <c r="AL73" s="965"/>
      <c r="AM73" s="965"/>
      <c r="AN73" s="965"/>
      <c r="AO73" s="965"/>
      <c r="AP73" s="965" t="s">
        <v>537</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1563</v>
      </c>
      <c r="R74" s="965"/>
      <c r="S74" s="965"/>
      <c r="T74" s="965"/>
      <c r="U74" s="965"/>
      <c r="V74" s="965">
        <v>1542</v>
      </c>
      <c r="W74" s="965"/>
      <c r="X74" s="965"/>
      <c r="Y74" s="965"/>
      <c r="Z74" s="965"/>
      <c r="AA74" s="965">
        <v>20</v>
      </c>
      <c r="AB74" s="965"/>
      <c r="AC74" s="965"/>
      <c r="AD74" s="965"/>
      <c r="AE74" s="965"/>
      <c r="AF74" s="965">
        <v>20</v>
      </c>
      <c r="AG74" s="965"/>
      <c r="AH74" s="965"/>
      <c r="AI74" s="965"/>
      <c r="AJ74" s="965"/>
      <c r="AK74" s="965">
        <v>0</v>
      </c>
      <c r="AL74" s="965"/>
      <c r="AM74" s="965"/>
      <c r="AN74" s="965"/>
      <c r="AO74" s="965"/>
      <c r="AP74" s="965" t="s">
        <v>537</v>
      </c>
      <c r="AQ74" s="965"/>
      <c r="AR74" s="965"/>
      <c r="AS74" s="965"/>
      <c r="AT74" s="965"/>
      <c r="AU74" s="965" t="s">
        <v>537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23</v>
      </c>
      <c r="R75" s="973"/>
      <c r="S75" s="973"/>
      <c r="T75" s="973"/>
      <c r="U75" s="974"/>
      <c r="V75" s="975">
        <v>22</v>
      </c>
      <c r="W75" s="973"/>
      <c r="X75" s="973"/>
      <c r="Y75" s="973"/>
      <c r="Z75" s="974"/>
      <c r="AA75" s="975">
        <v>1</v>
      </c>
      <c r="AB75" s="973"/>
      <c r="AC75" s="973"/>
      <c r="AD75" s="973"/>
      <c r="AE75" s="974"/>
      <c r="AF75" s="975">
        <v>1</v>
      </c>
      <c r="AG75" s="973"/>
      <c r="AH75" s="973"/>
      <c r="AI75" s="973"/>
      <c r="AJ75" s="974"/>
      <c r="AK75" s="975">
        <v>11</v>
      </c>
      <c r="AL75" s="973"/>
      <c r="AM75" s="973"/>
      <c r="AN75" s="973"/>
      <c r="AO75" s="974"/>
      <c r="AP75" s="975" t="s">
        <v>537</v>
      </c>
      <c r="AQ75" s="973"/>
      <c r="AR75" s="973"/>
      <c r="AS75" s="973"/>
      <c r="AT75" s="974"/>
      <c r="AU75" s="975" t="s">
        <v>552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2">
        <v>35</v>
      </c>
      <c r="R76" s="973"/>
      <c r="S76" s="973"/>
      <c r="T76" s="973"/>
      <c r="U76" s="974"/>
      <c r="V76" s="975">
        <v>33</v>
      </c>
      <c r="W76" s="973"/>
      <c r="X76" s="973"/>
      <c r="Y76" s="973"/>
      <c r="Z76" s="974"/>
      <c r="AA76" s="975">
        <v>3</v>
      </c>
      <c r="AB76" s="973"/>
      <c r="AC76" s="973"/>
      <c r="AD76" s="973"/>
      <c r="AE76" s="974"/>
      <c r="AF76" s="975">
        <v>3</v>
      </c>
      <c r="AG76" s="973"/>
      <c r="AH76" s="973"/>
      <c r="AI76" s="973"/>
      <c r="AJ76" s="974"/>
      <c r="AK76" s="975">
        <v>14</v>
      </c>
      <c r="AL76" s="973"/>
      <c r="AM76" s="973"/>
      <c r="AN76" s="973"/>
      <c r="AO76" s="974"/>
      <c r="AP76" s="975" t="s">
        <v>537</v>
      </c>
      <c r="AQ76" s="973"/>
      <c r="AR76" s="973"/>
      <c r="AS76" s="973"/>
      <c r="AT76" s="974"/>
      <c r="AU76" s="975" t="s">
        <v>537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2">
        <v>1353</v>
      </c>
      <c r="R77" s="973"/>
      <c r="S77" s="973"/>
      <c r="T77" s="973"/>
      <c r="U77" s="974"/>
      <c r="V77" s="975">
        <v>1340</v>
      </c>
      <c r="W77" s="973"/>
      <c r="X77" s="973"/>
      <c r="Y77" s="973"/>
      <c r="Z77" s="974"/>
      <c r="AA77" s="975">
        <v>12</v>
      </c>
      <c r="AB77" s="973"/>
      <c r="AC77" s="973"/>
      <c r="AD77" s="973"/>
      <c r="AE77" s="974"/>
      <c r="AF77" s="975">
        <v>12</v>
      </c>
      <c r="AG77" s="973"/>
      <c r="AH77" s="973"/>
      <c r="AI77" s="973"/>
      <c r="AJ77" s="974"/>
      <c r="AK77" s="975">
        <v>687</v>
      </c>
      <c r="AL77" s="973"/>
      <c r="AM77" s="973"/>
      <c r="AN77" s="973"/>
      <c r="AO77" s="974"/>
      <c r="AP77" s="975" t="s">
        <v>537</v>
      </c>
      <c r="AQ77" s="973"/>
      <c r="AR77" s="973"/>
      <c r="AS77" s="973"/>
      <c r="AT77" s="974"/>
      <c r="AU77" s="975" t="s">
        <v>537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1">
        <v>1188</v>
      </c>
      <c r="R78" s="965"/>
      <c r="S78" s="965"/>
      <c r="T78" s="965"/>
      <c r="U78" s="965"/>
      <c r="V78" s="965">
        <v>1104</v>
      </c>
      <c r="W78" s="965"/>
      <c r="X78" s="965"/>
      <c r="Y78" s="965"/>
      <c r="Z78" s="965"/>
      <c r="AA78" s="965">
        <v>84</v>
      </c>
      <c r="AB78" s="965"/>
      <c r="AC78" s="965"/>
      <c r="AD78" s="965"/>
      <c r="AE78" s="965"/>
      <c r="AF78" s="965">
        <v>84</v>
      </c>
      <c r="AG78" s="965"/>
      <c r="AH78" s="965"/>
      <c r="AI78" s="965"/>
      <c r="AJ78" s="965"/>
      <c r="AK78" s="965">
        <v>4</v>
      </c>
      <c r="AL78" s="965"/>
      <c r="AM78" s="965"/>
      <c r="AN78" s="965"/>
      <c r="AO78" s="965"/>
      <c r="AP78" s="965" t="s">
        <v>537</v>
      </c>
      <c r="AQ78" s="965"/>
      <c r="AR78" s="965"/>
      <c r="AS78" s="965"/>
      <c r="AT78" s="965"/>
      <c r="AU78" s="965" t="s">
        <v>537</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550</v>
      </c>
      <c r="C79" s="969"/>
      <c r="D79" s="969"/>
      <c r="E79" s="969"/>
      <c r="F79" s="969"/>
      <c r="G79" s="969"/>
      <c r="H79" s="969"/>
      <c r="I79" s="969"/>
      <c r="J79" s="969"/>
      <c r="K79" s="969"/>
      <c r="L79" s="969"/>
      <c r="M79" s="969"/>
      <c r="N79" s="969"/>
      <c r="O79" s="969"/>
      <c r="P79" s="970"/>
      <c r="Q79" s="971">
        <v>252889</v>
      </c>
      <c r="R79" s="965"/>
      <c r="S79" s="965"/>
      <c r="T79" s="965"/>
      <c r="U79" s="965"/>
      <c r="V79" s="965">
        <v>248463</v>
      </c>
      <c r="W79" s="965"/>
      <c r="X79" s="965"/>
      <c r="Y79" s="965"/>
      <c r="Z79" s="965"/>
      <c r="AA79" s="965">
        <v>4426</v>
      </c>
      <c r="AB79" s="965"/>
      <c r="AC79" s="965"/>
      <c r="AD79" s="965"/>
      <c r="AE79" s="965"/>
      <c r="AF79" s="965">
        <v>4426</v>
      </c>
      <c r="AG79" s="965"/>
      <c r="AH79" s="965"/>
      <c r="AI79" s="965"/>
      <c r="AJ79" s="965"/>
      <c r="AK79" s="965">
        <v>3458</v>
      </c>
      <c r="AL79" s="965"/>
      <c r="AM79" s="965"/>
      <c r="AN79" s="965"/>
      <c r="AO79" s="965"/>
      <c r="AP79" s="965" t="s">
        <v>537</v>
      </c>
      <c r="AQ79" s="965"/>
      <c r="AR79" s="965"/>
      <c r="AS79" s="965"/>
      <c r="AT79" s="965"/>
      <c r="AU79" s="965" t="s">
        <v>552</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SUM(AF68:AJ79)</f>
        <v>4772</v>
      </c>
      <c r="AG88" s="953"/>
      <c r="AH88" s="953"/>
      <c r="AI88" s="953"/>
      <c r="AJ88" s="953"/>
      <c r="AK88" s="957"/>
      <c r="AL88" s="957"/>
      <c r="AM88" s="957"/>
      <c r="AN88" s="957"/>
      <c r="AO88" s="957"/>
      <c r="AP88" s="953">
        <f t="shared" ref="AP88" si="0">SUM(AP68:AT79)</f>
        <v>1787</v>
      </c>
      <c r="AQ88" s="953"/>
      <c r="AR88" s="953"/>
      <c r="AS88" s="953"/>
      <c r="AT88" s="953"/>
      <c r="AU88" s="953">
        <f t="shared" ref="AU88" si="1">SUM(AU68:AY79)</f>
        <v>135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SUM(CR7:CV9)</f>
        <v>73</v>
      </c>
      <c r="CS102" s="945"/>
      <c r="CT102" s="945"/>
      <c r="CU102" s="945"/>
      <c r="CV102" s="946"/>
      <c r="CW102" s="944">
        <f t="shared" ref="CW102" si="2">SUM(CW7:DA9)</f>
        <v>8</v>
      </c>
      <c r="CX102" s="945"/>
      <c r="CY102" s="945"/>
      <c r="CZ102" s="945"/>
      <c r="DA102" s="946"/>
      <c r="DB102" s="944">
        <f t="shared" ref="DB102" si="3">SUM(DB7:DF9)</f>
        <v>187</v>
      </c>
      <c r="DC102" s="945"/>
      <c r="DD102" s="945"/>
      <c r="DE102" s="945"/>
      <c r="DF102" s="946"/>
      <c r="DG102" s="944" t="s">
        <v>553</v>
      </c>
      <c r="DH102" s="945"/>
      <c r="DI102" s="945"/>
      <c r="DJ102" s="945"/>
      <c r="DK102" s="946"/>
      <c r="DL102" s="944" t="s">
        <v>554</v>
      </c>
      <c r="DM102" s="945"/>
      <c r="DN102" s="945"/>
      <c r="DO102" s="945"/>
      <c r="DP102" s="946"/>
      <c r="DQ102" s="944" t="s">
        <v>554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511673</v>
      </c>
      <c r="AB110" s="871"/>
      <c r="AC110" s="871"/>
      <c r="AD110" s="871"/>
      <c r="AE110" s="872"/>
      <c r="AF110" s="873">
        <v>504377</v>
      </c>
      <c r="AG110" s="871"/>
      <c r="AH110" s="871"/>
      <c r="AI110" s="871"/>
      <c r="AJ110" s="872"/>
      <c r="AK110" s="873">
        <v>505909</v>
      </c>
      <c r="AL110" s="871"/>
      <c r="AM110" s="871"/>
      <c r="AN110" s="871"/>
      <c r="AO110" s="872"/>
      <c r="AP110" s="874">
        <v>13.6</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4662526</v>
      </c>
      <c r="BR110" s="798"/>
      <c r="BS110" s="798"/>
      <c r="BT110" s="798"/>
      <c r="BU110" s="798"/>
      <c r="BV110" s="798">
        <v>5145120</v>
      </c>
      <c r="BW110" s="798"/>
      <c r="BX110" s="798"/>
      <c r="BY110" s="798"/>
      <c r="BZ110" s="798"/>
      <c r="CA110" s="798">
        <v>5340636</v>
      </c>
      <c r="CB110" s="798"/>
      <c r="CC110" s="798"/>
      <c r="CD110" s="798"/>
      <c r="CE110" s="798"/>
      <c r="CF110" s="859">
        <v>143.19999999999999</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859935</v>
      </c>
      <c r="BR111" s="769"/>
      <c r="BS111" s="769"/>
      <c r="BT111" s="769"/>
      <c r="BU111" s="769"/>
      <c r="BV111" s="769">
        <v>794788</v>
      </c>
      <c r="BW111" s="769"/>
      <c r="BX111" s="769"/>
      <c r="BY111" s="769"/>
      <c r="BZ111" s="769"/>
      <c r="CA111" s="769">
        <v>728210</v>
      </c>
      <c r="CB111" s="769"/>
      <c r="CC111" s="769"/>
      <c r="CD111" s="769"/>
      <c r="CE111" s="769"/>
      <c r="CF111" s="846">
        <v>19.5</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6578967</v>
      </c>
      <c r="BR112" s="769"/>
      <c r="BS112" s="769"/>
      <c r="BT112" s="769"/>
      <c r="BU112" s="769"/>
      <c r="BV112" s="769">
        <v>6685149</v>
      </c>
      <c r="BW112" s="769"/>
      <c r="BX112" s="769"/>
      <c r="BY112" s="769"/>
      <c r="BZ112" s="769"/>
      <c r="CA112" s="769">
        <v>6355935</v>
      </c>
      <c r="CB112" s="769"/>
      <c r="CC112" s="769"/>
      <c r="CD112" s="769"/>
      <c r="CE112" s="769"/>
      <c r="CF112" s="846">
        <v>170.4</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739237</v>
      </c>
      <c r="DH112" s="769"/>
      <c r="DI112" s="769"/>
      <c r="DJ112" s="769"/>
      <c r="DK112" s="769"/>
      <c r="DL112" s="769">
        <v>697502</v>
      </c>
      <c r="DM112" s="769"/>
      <c r="DN112" s="769"/>
      <c r="DO112" s="769"/>
      <c r="DP112" s="769"/>
      <c r="DQ112" s="769">
        <v>653682</v>
      </c>
      <c r="DR112" s="769"/>
      <c r="DS112" s="769"/>
      <c r="DT112" s="769"/>
      <c r="DU112" s="769"/>
      <c r="DV112" s="821">
        <v>17.5</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436888</v>
      </c>
      <c r="AB113" s="907"/>
      <c r="AC113" s="907"/>
      <c r="AD113" s="907"/>
      <c r="AE113" s="908"/>
      <c r="AF113" s="909">
        <v>432657</v>
      </c>
      <c r="AG113" s="907"/>
      <c r="AH113" s="907"/>
      <c r="AI113" s="907"/>
      <c r="AJ113" s="908"/>
      <c r="AK113" s="909">
        <v>444418</v>
      </c>
      <c r="AL113" s="907"/>
      <c r="AM113" s="907"/>
      <c r="AN113" s="907"/>
      <c r="AO113" s="908"/>
      <c r="AP113" s="910">
        <v>11.9</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177518</v>
      </c>
      <c r="BR113" s="769"/>
      <c r="BS113" s="769"/>
      <c r="BT113" s="769"/>
      <c r="BU113" s="769"/>
      <c r="BV113" s="769">
        <v>139975</v>
      </c>
      <c r="BW113" s="769"/>
      <c r="BX113" s="769"/>
      <c r="BY113" s="769"/>
      <c r="BZ113" s="769"/>
      <c r="CA113" s="769">
        <v>134859</v>
      </c>
      <c r="CB113" s="769"/>
      <c r="CC113" s="769"/>
      <c r="CD113" s="769"/>
      <c r="CE113" s="769"/>
      <c r="CF113" s="846">
        <v>3.6</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68765</v>
      </c>
      <c r="AB114" s="782"/>
      <c r="AC114" s="782"/>
      <c r="AD114" s="782"/>
      <c r="AE114" s="783"/>
      <c r="AF114" s="784">
        <v>81646</v>
      </c>
      <c r="AG114" s="782"/>
      <c r="AH114" s="782"/>
      <c r="AI114" s="782"/>
      <c r="AJ114" s="783"/>
      <c r="AK114" s="784">
        <v>58374</v>
      </c>
      <c r="AL114" s="782"/>
      <c r="AM114" s="782"/>
      <c r="AN114" s="782"/>
      <c r="AO114" s="783"/>
      <c r="AP114" s="752">
        <v>1.6</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702699</v>
      </c>
      <c r="BR114" s="769"/>
      <c r="BS114" s="769"/>
      <c r="BT114" s="769"/>
      <c r="BU114" s="769"/>
      <c r="BV114" s="769">
        <v>830679</v>
      </c>
      <c r="BW114" s="769"/>
      <c r="BX114" s="769"/>
      <c r="BY114" s="769"/>
      <c r="BZ114" s="769"/>
      <c r="CA114" s="769">
        <v>637244</v>
      </c>
      <c r="CB114" s="769"/>
      <c r="CC114" s="769"/>
      <c r="CD114" s="769"/>
      <c r="CE114" s="769"/>
      <c r="CF114" s="846">
        <v>17.100000000000001</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108673</v>
      </c>
      <c r="AB115" s="907"/>
      <c r="AC115" s="907"/>
      <c r="AD115" s="907"/>
      <c r="AE115" s="908"/>
      <c r="AF115" s="909">
        <v>105466</v>
      </c>
      <c r="AG115" s="907"/>
      <c r="AH115" s="907"/>
      <c r="AI115" s="907"/>
      <c r="AJ115" s="908"/>
      <c r="AK115" s="909">
        <v>104269</v>
      </c>
      <c r="AL115" s="907"/>
      <c r="AM115" s="907"/>
      <c r="AN115" s="907"/>
      <c r="AO115" s="908"/>
      <c r="AP115" s="910">
        <v>2.8</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52637</v>
      </c>
      <c r="DH116" s="782"/>
      <c r="DI116" s="782"/>
      <c r="DJ116" s="782"/>
      <c r="DK116" s="783"/>
      <c r="DL116" s="784">
        <v>46741</v>
      </c>
      <c r="DM116" s="782"/>
      <c r="DN116" s="782"/>
      <c r="DO116" s="782"/>
      <c r="DP116" s="783"/>
      <c r="DQ116" s="784">
        <v>40802</v>
      </c>
      <c r="DR116" s="782"/>
      <c r="DS116" s="782"/>
      <c r="DT116" s="782"/>
      <c r="DU116" s="783"/>
      <c r="DV116" s="752">
        <v>1.1000000000000001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1125999</v>
      </c>
      <c r="AB117" s="893"/>
      <c r="AC117" s="893"/>
      <c r="AD117" s="893"/>
      <c r="AE117" s="894"/>
      <c r="AF117" s="896">
        <v>1124146</v>
      </c>
      <c r="AG117" s="893"/>
      <c r="AH117" s="893"/>
      <c r="AI117" s="893"/>
      <c r="AJ117" s="894"/>
      <c r="AK117" s="896">
        <v>1112970</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12981645</v>
      </c>
      <c r="BR118" s="856"/>
      <c r="BS118" s="856"/>
      <c r="BT118" s="856"/>
      <c r="BU118" s="856"/>
      <c r="BV118" s="856">
        <v>13595711</v>
      </c>
      <c r="BW118" s="856"/>
      <c r="BX118" s="856"/>
      <c r="BY118" s="856"/>
      <c r="BZ118" s="856"/>
      <c r="CA118" s="856">
        <v>13196884</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2321993</v>
      </c>
      <c r="BR119" s="798"/>
      <c r="BS119" s="798"/>
      <c r="BT119" s="798"/>
      <c r="BU119" s="798"/>
      <c r="BV119" s="798">
        <v>2268241</v>
      </c>
      <c r="BW119" s="798"/>
      <c r="BX119" s="798"/>
      <c r="BY119" s="798"/>
      <c r="BZ119" s="798"/>
      <c r="CA119" s="798">
        <v>2274728</v>
      </c>
      <c r="CB119" s="798"/>
      <c r="CC119" s="798"/>
      <c r="CD119" s="798"/>
      <c r="CE119" s="798"/>
      <c r="CF119" s="859">
        <v>61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68061</v>
      </c>
      <c r="DH119" s="715"/>
      <c r="DI119" s="715"/>
      <c r="DJ119" s="715"/>
      <c r="DK119" s="716"/>
      <c r="DL119" s="717">
        <v>50545</v>
      </c>
      <c r="DM119" s="715"/>
      <c r="DN119" s="715"/>
      <c r="DO119" s="715"/>
      <c r="DP119" s="716"/>
      <c r="DQ119" s="717">
        <v>33726</v>
      </c>
      <c r="DR119" s="715"/>
      <c r="DS119" s="715"/>
      <c r="DT119" s="715"/>
      <c r="DU119" s="716"/>
      <c r="DV119" s="805">
        <v>0.9</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180534</v>
      </c>
      <c r="BR120" s="769"/>
      <c r="BS120" s="769"/>
      <c r="BT120" s="769"/>
      <c r="BU120" s="769"/>
      <c r="BV120" s="769">
        <v>167731</v>
      </c>
      <c r="BW120" s="769"/>
      <c r="BX120" s="769"/>
      <c r="BY120" s="769"/>
      <c r="BZ120" s="769"/>
      <c r="CA120" s="769">
        <v>154696</v>
      </c>
      <c r="CB120" s="769"/>
      <c r="CC120" s="769"/>
      <c r="CD120" s="769"/>
      <c r="CE120" s="769"/>
      <c r="CF120" s="846">
        <v>4.0999999999999996</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3337370</v>
      </c>
      <c r="DH120" s="798"/>
      <c r="DI120" s="798"/>
      <c r="DJ120" s="798"/>
      <c r="DK120" s="798"/>
      <c r="DL120" s="798">
        <v>3389726</v>
      </c>
      <c r="DM120" s="798"/>
      <c r="DN120" s="798"/>
      <c r="DO120" s="798"/>
      <c r="DP120" s="798"/>
      <c r="DQ120" s="798">
        <v>3232985</v>
      </c>
      <c r="DR120" s="798"/>
      <c r="DS120" s="798"/>
      <c r="DT120" s="798"/>
      <c r="DU120" s="798"/>
      <c r="DV120" s="799">
        <v>86.7</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8310532</v>
      </c>
      <c r="BR121" s="856"/>
      <c r="BS121" s="856"/>
      <c r="BT121" s="856"/>
      <c r="BU121" s="856"/>
      <c r="BV121" s="856">
        <v>8066209</v>
      </c>
      <c r="BW121" s="856"/>
      <c r="BX121" s="856"/>
      <c r="BY121" s="856"/>
      <c r="BZ121" s="856"/>
      <c r="CA121" s="856">
        <v>8341047</v>
      </c>
      <c r="CB121" s="856"/>
      <c r="CC121" s="856"/>
      <c r="CD121" s="856"/>
      <c r="CE121" s="856"/>
      <c r="CF121" s="857">
        <v>223.6</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2915747</v>
      </c>
      <c r="DH121" s="769"/>
      <c r="DI121" s="769"/>
      <c r="DJ121" s="769"/>
      <c r="DK121" s="769"/>
      <c r="DL121" s="769">
        <v>2922184</v>
      </c>
      <c r="DM121" s="769"/>
      <c r="DN121" s="769"/>
      <c r="DO121" s="769"/>
      <c r="DP121" s="769"/>
      <c r="DQ121" s="769">
        <v>2763110</v>
      </c>
      <c r="DR121" s="769"/>
      <c r="DS121" s="769"/>
      <c r="DT121" s="769"/>
      <c r="DU121" s="769"/>
      <c r="DV121" s="821">
        <v>74.099999999999994</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10813059</v>
      </c>
      <c r="BR122" s="838"/>
      <c r="BS122" s="838"/>
      <c r="BT122" s="838"/>
      <c r="BU122" s="838"/>
      <c r="BV122" s="838">
        <v>10502181</v>
      </c>
      <c r="BW122" s="838"/>
      <c r="BX122" s="838"/>
      <c r="BY122" s="838"/>
      <c r="BZ122" s="838"/>
      <c r="CA122" s="838">
        <v>10770471</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233420</v>
      </c>
      <c r="DH122" s="769"/>
      <c r="DI122" s="769"/>
      <c r="DJ122" s="769"/>
      <c r="DK122" s="769"/>
      <c r="DL122" s="769">
        <v>286742</v>
      </c>
      <c r="DM122" s="769"/>
      <c r="DN122" s="769"/>
      <c r="DO122" s="769"/>
      <c r="DP122" s="769"/>
      <c r="DQ122" s="769">
        <v>278786</v>
      </c>
      <c r="DR122" s="769"/>
      <c r="DS122" s="769"/>
      <c r="DT122" s="769"/>
      <c r="DU122" s="769"/>
      <c r="DV122" s="821">
        <v>7.5</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57.9</v>
      </c>
      <c r="BR123" s="830"/>
      <c r="BS123" s="830"/>
      <c r="BT123" s="830"/>
      <c r="BU123" s="830"/>
      <c r="BV123" s="830">
        <v>83.5</v>
      </c>
      <c r="BW123" s="830"/>
      <c r="BX123" s="830"/>
      <c r="BY123" s="830"/>
      <c r="BZ123" s="830"/>
      <c r="CA123" s="830">
        <v>65</v>
      </c>
      <c r="CB123" s="830"/>
      <c r="CC123" s="830"/>
      <c r="CD123" s="830"/>
      <c r="CE123" s="830"/>
      <c r="CF123" s="728"/>
      <c r="CG123" s="729"/>
      <c r="CH123" s="729"/>
      <c r="CI123" s="729"/>
      <c r="CJ123" s="831"/>
      <c r="CK123" s="849"/>
      <c r="CL123" s="810"/>
      <c r="CM123" s="810"/>
      <c r="CN123" s="810"/>
      <c r="CO123" s="811"/>
      <c r="CP123" s="826" t="s">
        <v>380</v>
      </c>
      <c r="CQ123" s="827"/>
      <c r="CR123" s="827"/>
      <c r="CS123" s="827"/>
      <c r="CT123" s="827"/>
      <c r="CU123" s="827"/>
      <c r="CV123" s="827"/>
      <c r="CW123" s="827"/>
      <c r="CX123" s="827"/>
      <c r="CY123" s="827"/>
      <c r="CZ123" s="827"/>
      <c r="DA123" s="827"/>
      <c r="DB123" s="827"/>
      <c r="DC123" s="827"/>
      <c r="DD123" s="827"/>
      <c r="DE123" s="827"/>
      <c r="DF123" s="828"/>
      <c r="DG123" s="781">
        <v>92430</v>
      </c>
      <c r="DH123" s="782"/>
      <c r="DI123" s="782"/>
      <c r="DJ123" s="782"/>
      <c r="DK123" s="783"/>
      <c r="DL123" s="784">
        <v>86497</v>
      </c>
      <c r="DM123" s="782"/>
      <c r="DN123" s="782"/>
      <c r="DO123" s="782"/>
      <c r="DP123" s="783"/>
      <c r="DQ123" s="784">
        <v>81054</v>
      </c>
      <c r="DR123" s="782"/>
      <c r="DS123" s="782"/>
      <c r="DT123" s="782"/>
      <c r="DU123" s="783"/>
      <c r="DV123" s="752">
        <v>2.2000000000000002</v>
      </c>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95317</v>
      </c>
      <c r="AB126" s="782"/>
      <c r="AC126" s="782"/>
      <c r="AD126" s="782"/>
      <c r="AE126" s="783"/>
      <c r="AF126" s="784">
        <v>95129</v>
      </c>
      <c r="AG126" s="782"/>
      <c r="AH126" s="782"/>
      <c r="AI126" s="782"/>
      <c r="AJ126" s="783"/>
      <c r="AK126" s="784">
        <v>94941</v>
      </c>
      <c r="AL126" s="782"/>
      <c r="AM126" s="782"/>
      <c r="AN126" s="782"/>
      <c r="AO126" s="783"/>
      <c r="AP126" s="752">
        <v>2.5</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13356</v>
      </c>
      <c r="AB127" s="782"/>
      <c r="AC127" s="782"/>
      <c r="AD127" s="782"/>
      <c r="AE127" s="783"/>
      <c r="AF127" s="784">
        <v>10337</v>
      </c>
      <c r="AG127" s="782"/>
      <c r="AH127" s="782"/>
      <c r="AI127" s="782"/>
      <c r="AJ127" s="783"/>
      <c r="AK127" s="784">
        <v>9328</v>
      </c>
      <c r="AL127" s="782"/>
      <c r="AM127" s="782"/>
      <c r="AN127" s="782"/>
      <c r="AO127" s="783"/>
      <c r="AP127" s="752">
        <v>0.3</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49069</v>
      </c>
      <c r="AB128" s="722"/>
      <c r="AC128" s="722"/>
      <c r="AD128" s="722"/>
      <c r="AE128" s="723"/>
      <c r="AF128" s="724">
        <v>49069</v>
      </c>
      <c r="AG128" s="722"/>
      <c r="AH128" s="722"/>
      <c r="AI128" s="722"/>
      <c r="AJ128" s="723"/>
      <c r="AK128" s="724">
        <v>46680</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4453828</v>
      </c>
      <c r="AB129" s="782"/>
      <c r="AC129" s="782"/>
      <c r="AD129" s="782"/>
      <c r="AE129" s="783"/>
      <c r="AF129" s="784">
        <v>4409255</v>
      </c>
      <c r="AG129" s="782"/>
      <c r="AH129" s="782"/>
      <c r="AI129" s="782"/>
      <c r="AJ129" s="783"/>
      <c r="AK129" s="784">
        <v>4433821</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9.8000000000000007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708473</v>
      </c>
      <c r="AB130" s="782"/>
      <c r="AC130" s="782"/>
      <c r="AD130" s="782"/>
      <c r="AE130" s="783"/>
      <c r="AF130" s="784">
        <v>707889</v>
      </c>
      <c r="AG130" s="782"/>
      <c r="AH130" s="782"/>
      <c r="AI130" s="782"/>
      <c r="AJ130" s="783"/>
      <c r="AK130" s="784">
        <v>704216</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65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3745355</v>
      </c>
      <c r="AB131" s="715"/>
      <c r="AC131" s="715"/>
      <c r="AD131" s="715"/>
      <c r="AE131" s="716"/>
      <c r="AF131" s="717">
        <v>3701366</v>
      </c>
      <c r="AG131" s="715"/>
      <c r="AH131" s="715"/>
      <c r="AI131" s="715"/>
      <c r="AJ131" s="716"/>
      <c r="AK131" s="717">
        <v>3729605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9.8377056379999992</v>
      </c>
      <c r="AB132" s="738"/>
      <c r="AC132" s="738"/>
      <c r="AD132" s="738"/>
      <c r="AE132" s="739"/>
      <c r="AF132" s="740">
        <v>9.9203375190000003</v>
      </c>
      <c r="AG132" s="738"/>
      <c r="AH132" s="738"/>
      <c r="AI132" s="738"/>
      <c r="AJ132" s="739"/>
      <c r="AK132" s="740">
        <v>9.7081058179999999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9.8000000000000007</v>
      </c>
      <c r="AB133" s="747"/>
      <c r="AC133" s="747"/>
      <c r="AD133" s="747"/>
      <c r="AE133" s="748"/>
      <c r="AF133" s="746">
        <v>10.1</v>
      </c>
      <c r="AG133" s="747"/>
      <c r="AH133" s="747"/>
      <c r="AI133" s="747"/>
      <c r="AJ133" s="748"/>
      <c r="AK133" s="746">
        <v>9.8000000000000007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895974</v>
      </c>
      <c r="L9" s="264">
        <v>84161</v>
      </c>
      <c r="M9" s="265">
        <v>97117</v>
      </c>
      <c r="N9" s="266">
        <v>-13.3</v>
      </c>
    </row>
    <row r="10" spans="1:16">
      <c r="A10" s="248"/>
      <c r="B10" s="244"/>
      <c r="C10" s="244"/>
      <c r="D10" s="244"/>
      <c r="E10" s="244"/>
      <c r="F10" s="244"/>
      <c r="G10" s="1131" t="s">
        <v>471</v>
      </c>
      <c r="H10" s="1132"/>
      <c r="I10" s="1132"/>
      <c r="J10" s="1133"/>
      <c r="K10" s="267">
        <v>149509</v>
      </c>
      <c r="L10" s="268">
        <v>14044</v>
      </c>
      <c r="M10" s="269">
        <v>9839</v>
      </c>
      <c r="N10" s="270">
        <v>42.7</v>
      </c>
    </row>
    <row r="11" spans="1:16" ht="13.5" customHeight="1">
      <c r="A11" s="248"/>
      <c r="B11" s="244"/>
      <c r="C11" s="244"/>
      <c r="D11" s="244"/>
      <c r="E11" s="244"/>
      <c r="F11" s="244"/>
      <c r="G11" s="1131" t="s">
        <v>472</v>
      </c>
      <c r="H11" s="1132"/>
      <c r="I11" s="1132"/>
      <c r="J11" s="1133"/>
      <c r="K11" s="267">
        <v>181078</v>
      </c>
      <c r="L11" s="268">
        <v>17009</v>
      </c>
      <c r="M11" s="269">
        <v>18048</v>
      </c>
      <c r="N11" s="270">
        <v>-5.8</v>
      </c>
    </row>
    <row r="12" spans="1:16" ht="13.5" customHeight="1">
      <c r="A12" s="248"/>
      <c r="B12" s="244"/>
      <c r="C12" s="244"/>
      <c r="D12" s="244"/>
      <c r="E12" s="244"/>
      <c r="F12" s="244"/>
      <c r="G12" s="1131" t="s">
        <v>473</v>
      </c>
      <c r="H12" s="1132"/>
      <c r="I12" s="1132"/>
      <c r="J12" s="1133"/>
      <c r="K12" s="267">
        <v>16930</v>
      </c>
      <c r="L12" s="268">
        <v>1590</v>
      </c>
      <c r="M12" s="269">
        <v>2186</v>
      </c>
      <c r="N12" s="270">
        <v>-27.3</v>
      </c>
    </row>
    <row r="13" spans="1:16" ht="13.5" customHeight="1">
      <c r="A13" s="248"/>
      <c r="B13" s="244"/>
      <c r="C13" s="244"/>
      <c r="D13" s="244"/>
      <c r="E13" s="244"/>
      <c r="F13" s="244"/>
      <c r="G13" s="1131" t="s">
        <v>474</v>
      </c>
      <c r="H13" s="1132"/>
      <c r="I13" s="1132"/>
      <c r="J13" s="1133"/>
      <c r="K13" s="267" t="s">
        <v>475</v>
      </c>
      <c r="L13" s="268" t="s">
        <v>475</v>
      </c>
      <c r="M13" s="269" t="s">
        <v>475</v>
      </c>
      <c r="N13" s="270" t="s">
        <v>475</v>
      </c>
    </row>
    <row r="14" spans="1:16" ht="13.5" customHeight="1">
      <c r="A14" s="248"/>
      <c r="B14" s="244"/>
      <c r="C14" s="244"/>
      <c r="D14" s="244"/>
      <c r="E14" s="244"/>
      <c r="F14" s="244"/>
      <c r="G14" s="1131" t="s">
        <v>476</v>
      </c>
      <c r="H14" s="1132"/>
      <c r="I14" s="1132"/>
      <c r="J14" s="1133"/>
      <c r="K14" s="267">
        <v>43536</v>
      </c>
      <c r="L14" s="268">
        <v>4089</v>
      </c>
      <c r="M14" s="269">
        <v>5044</v>
      </c>
      <c r="N14" s="270">
        <v>-18.899999999999999</v>
      </c>
    </row>
    <row r="15" spans="1:16" ht="13.5" customHeight="1">
      <c r="A15" s="248"/>
      <c r="B15" s="244"/>
      <c r="C15" s="244"/>
      <c r="D15" s="244"/>
      <c r="E15" s="244"/>
      <c r="F15" s="244"/>
      <c r="G15" s="1131" t="s">
        <v>477</v>
      </c>
      <c r="H15" s="1132"/>
      <c r="I15" s="1132"/>
      <c r="J15" s="1133"/>
      <c r="K15" s="267">
        <v>10307</v>
      </c>
      <c r="L15" s="268">
        <v>968</v>
      </c>
      <c r="M15" s="269">
        <v>2764</v>
      </c>
      <c r="N15" s="270">
        <v>-65</v>
      </c>
    </row>
    <row r="16" spans="1:16">
      <c r="A16" s="248"/>
      <c r="B16" s="244"/>
      <c r="C16" s="244"/>
      <c r="D16" s="244"/>
      <c r="E16" s="244"/>
      <c r="F16" s="244"/>
      <c r="G16" s="1134" t="s">
        <v>478</v>
      </c>
      <c r="H16" s="1135"/>
      <c r="I16" s="1135"/>
      <c r="J16" s="1136"/>
      <c r="K16" s="268">
        <v>-85199</v>
      </c>
      <c r="L16" s="268">
        <v>-8003</v>
      </c>
      <c r="M16" s="269">
        <v>-12014</v>
      </c>
      <c r="N16" s="270">
        <v>-33.4</v>
      </c>
    </row>
    <row r="17" spans="1:16">
      <c r="A17" s="248"/>
      <c r="B17" s="244"/>
      <c r="C17" s="244"/>
      <c r="D17" s="244"/>
      <c r="E17" s="244"/>
      <c r="F17" s="244"/>
      <c r="G17" s="1134" t="s">
        <v>170</v>
      </c>
      <c r="H17" s="1135"/>
      <c r="I17" s="1135"/>
      <c r="J17" s="1136"/>
      <c r="K17" s="268">
        <v>1212135</v>
      </c>
      <c r="L17" s="268">
        <v>113858</v>
      </c>
      <c r="M17" s="269">
        <v>122985</v>
      </c>
      <c r="N17" s="270">
        <v>-7.4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11.08</v>
      </c>
      <c r="L21" s="281">
        <v>11.27</v>
      </c>
      <c r="M21" s="282">
        <v>-0.19</v>
      </c>
      <c r="N21" s="249"/>
      <c r="O21" s="283"/>
      <c r="P21" s="279"/>
    </row>
    <row r="22" spans="1:16" s="284" customFormat="1">
      <c r="A22" s="279"/>
      <c r="B22" s="249"/>
      <c r="C22" s="249"/>
      <c r="D22" s="249"/>
      <c r="E22" s="249"/>
      <c r="F22" s="249"/>
      <c r="G22" s="1128" t="s">
        <v>484</v>
      </c>
      <c r="H22" s="1129"/>
      <c r="I22" s="1129"/>
      <c r="J22" s="1130"/>
      <c r="K22" s="285">
        <v>92.1</v>
      </c>
      <c r="L22" s="286">
        <v>94.8</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505909</v>
      </c>
      <c r="L32" s="294">
        <v>47521</v>
      </c>
      <c r="M32" s="295">
        <v>91831</v>
      </c>
      <c r="N32" s="296">
        <v>-48.3</v>
      </c>
    </row>
    <row r="33" spans="1:16" ht="13.5" customHeight="1">
      <c r="A33" s="248"/>
      <c r="B33" s="244"/>
      <c r="C33" s="244"/>
      <c r="D33" s="244"/>
      <c r="E33" s="244"/>
      <c r="F33" s="244"/>
      <c r="G33" s="1119" t="s">
        <v>489</v>
      </c>
      <c r="H33" s="1120"/>
      <c r="I33" s="1120"/>
      <c r="J33" s="1121"/>
      <c r="K33" s="294" t="s">
        <v>475</v>
      </c>
      <c r="L33" s="294" t="s">
        <v>475</v>
      </c>
      <c r="M33" s="295" t="s">
        <v>475</v>
      </c>
      <c r="N33" s="296" t="s">
        <v>475</v>
      </c>
    </row>
    <row r="34" spans="1:16" ht="27" customHeight="1">
      <c r="A34" s="248"/>
      <c r="B34" s="244"/>
      <c r="C34" s="244"/>
      <c r="D34" s="244"/>
      <c r="E34" s="244"/>
      <c r="F34" s="244"/>
      <c r="G34" s="1119" t="s">
        <v>490</v>
      </c>
      <c r="H34" s="1120"/>
      <c r="I34" s="1120"/>
      <c r="J34" s="1121"/>
      <c r="K34" s="294" t="s">
        <v>475</v>
      </c>
      <c r="L34" s="294" t="s">
        <v>475</v>
      </c>
      <c r="M34" s="295" t="s">
        <v>475</v>
      </c>
      <c r="N34" s="296" t="s">
        <v>475</v>
      </c>
    </row>
    <row r="35" spans="1:16" ht="27" customHeight="1">
      <c r="A35" s="248"/>
      <c r="B35" s="244"/>
      <c r="C35" s="244"/>
      <c r="D35" s="244"/>
      <c r="E35" s="244"/>
      <c r="F35" s="244"/>
      <c r="G35" s="1119" t="s">
        <v>491</v>
      </c>
      <c r="H35" s="1120"/>
      <c r="I35" s="1120"/>
      <c r="J35" s="1121"/>
      <c r="K35" s="294">
        <v>444418</v>
      </c>
      <c r="L35" s="294">
        <v>41745</v>
      </c>
      <c r="M35" s="295">
        <v>23665</v>
      </c>
      <c r="N35" s="296">
        <v>76.400000000000006</v>
      </c>
    </row>
    <row r="36" spans="1:16" ht="27" customHeight="1">
      <c r="A36" s="248"/>
      <c r="B36" s="244"/>
      <c r="C36" s="244"/>
      <c r="D36" s="244"/>
      <c r="E36" s="244"/>
      <c r="F36" s="244"/>
      <c r="G36" s="1119" t="s">
        <v>492</v>
      </c>
      <c r="H36" s="1120"/>
      <c r="I36" s="1120"/>
      <c r="J36" s="1121"/>
      <c r="K36" s="294">
        <v>58374</v>
      </c>
      <c r="L36" s="294">
        <v>5483</v>
      </c>
      <c r="M36" s="295">
        <v>4185</v>
      </c>
      <c r="N36" s="296">
        <v>31</v>
      </c>
    </row>
    <row r="37" spans="1:16" ht="13.5" customHeight="1">
      <c r="A37" s="248"/>
      <c r="B37" s="244"/>
      <c r="C37" s="244"/>
      <c r="D37" s="244"/>
      <c r="E37" s="244"/>
      <c r="F37" s="244"/>
      <c r="G37" s="1119" t="s">
        <v>493</v>
      </c>
      <c r="H37" s="1120"/>
      <c r="I37" s="1120"/>
      <c r="J37" s="1121"/>
      <c r="K37" s="294">
        <v>104269</v>
      </c>
      <c r="L37" s="294">
        <v>9794</v>
      </c>
      <c r="M37" s="295">
        <v>1887</v>
      </c>
      <c r="N37" s="296">
        <v>419</v>
      </c>
    </row>
    <row r="38" spans="1:16" ht="27" customHeight="1">
      <c r="A38" s="248"/>
      <c r="B38" s="244"/>
      <c r="C38" s="244"/>
      <c r="D38" s="244"/>
      <c r="E38" s="244"/>
      <c r="F38" s="244"/>
      <c r="G38" s="1122" t="s">
        <v>494</v>
      </c>
      <c r="H38" s="1123"/>
      <c r="I38" s="1123"/>
      <c r="J38" s="1124"/>
      <c r="K38" s="297" t="s">
        <v>475</v>
      </c>
      <c r="L38" s="297" t="s">
        <v>475</v>
      </c>
      <c r="M38" s="298">
        <v>24</v>
      </c>
      <c r="N38" s="299" t="s">
        <v>475</v>
      </c>
      <c r="O38" s="293"/>
    </row>
    <row r="39" spans="1:16">
      <c r="A39" s="248"/>
      <c r="B39" s="244"/>
      <c r="C39" s="244"/>
      <c r="D39" s="244"/>
      <c r="E39" s="244"/>
      <c r="F39" s="244"/>
      <c r="G39" s="1122" t="s">
        <v>495</v>
      </c>
      <c r="H39" s="1123"/>
      <c r="I39" s="1123"/>
      <c r="J39" s="1124"/>
      <c r="K39" s="300">
        <v>-46680</v>
      </c>
      <c r="L39" s="300">
        <v>-4385</v>
      </c>
      <c r="M39" s="301">
        <v>-3963</v>
      </c>
      <c r="N39" s="302">
        <v>10.6</v>
      </c>
      <c r="O39" s="293"/>
    </row>
    <row r="40" spans="1:16" ht="27" customHeight="1">
      <c r="A40" s="248"/>
      <c r="B40" s="244"/>
      <c r="C40" s="244"/>
      <c r="D40" s="244"/>
      <c r="E40" s="244"/>
      <c r="F40" s="244"/>
      <c r="G40" s="1119" t="s">
        <v>496</v>
      </c>
      <c r="H40" s="1120"/>
      <c r="I40" s="1120"/>
      <c r="J40" s="1121"/>
      <c r="K40" s="300">
        <v>-704216</v>
      </c>
      <c r="L40" s="300">
        <v>-66148</v>
      </c>
      <c r="M40" s="301">
        <v>-77210</v>
      </c>
      <c r="N40" s="302">
        <v>-14.3</v>
      </c>
      <c r="O40" s="293"/>
    </row>
    <row r="41" spans="1:16">
      <c r="A41" s="248"/>
      <c r="B41" s="244"/>
      <c r="C41" s="244"/>
      <c r="D41" s="244"/>
      <c r="E41" s="244"/>
      <c r="F41" s="244"/>
      <c r="G41" s="1125" t="s">
        <v>280</v>
      </c>
      <c r="H41" s="1126"/>
      <c r="I41" s="1126"/>
      <c r="J41" s="1127"/>
      <c r="K41" s="294">
        <v>362074</v>
      </c>
      <c r="L41" s="300">
        <v>34010</v>
      </c>
      <c r="M41" s="301">
        <v>40420</v>
      </c>
      <c r="N41" s="302">
        <v>-15.9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1322619</v>
      </c>
      <c r="J51" s="320">
        <v>118578</v>
      </c>
      <c r="K51" s="321">
        <v>119.7</v>
      </c>
      <c r="L51" s="322">
        <v>127151</v>
      </c>
      <c r="M51" s="323">
        <v>51.8</v>
      </c>
      <c r="N51" s="324">
        <v>67.900000000000006</v>
      </c>
    </row>
    <row r="52" spans="1:14">
      <c r="A52" s="248"/>
      <c r="B52" s="244"/>
      <c r="C52" s="244"/>
      <c r="D52" s="244"/>
      <c r="E52" s="244"/>
      <c r="F52" s="244"/>
      <c r="G52" s="325"/>
      <c r="H52" s="326" t="s">
        <v>507</v>
      </c>
      <c r="I52" s="327">
        <v>596578</v>
      </c>
      <c r="J52" s="328">
        <v>53486</v>
      </c>
      <c r="K52" s="329">
        <v>20.5</v>
      </c>
      <c r="L52" s="330">
        <v>72559</v>
      </c>
      <c r="M52" s="331">
        <v>74.900000000000006</v>
      </c>
      <c r="N52" s="332">
        <v>-54.4</v>
      </c>
    </row>
    <row r="53" spans="1:14">
      <c r="A53" s="248"/>
      <c r="B53" s="244"/>
      <c r="C53" s="244"/>
      <c r="D53" s="244"/>
      <c r="E53" s="244"/>
      <c r="F53" s="244"/>
      <c r="G53" s="310" t="s">
        <v>508</v>
      </c>
      <c r="H53" s="311"/>
      <c r="I53" s="319">
        <v>660447</v>
      </c>
      <c r="J53" s="320">
        <v>60035</v>
      </c>
      <c r="K53" s="321">
        <v>-49.4</v>
      </c>
      <c r="L53" s="322">
        <v>147869</v>
      </c>
      <c r="M53" s="323">
        <v>16.3</v>
      </c>
      <c r="N53" s="324">
        <v>-65.7</v>
      </c>
    </row>
    <row r="54" spans="1:14">
      <c r="A54" s="248"/>
      <c r="B54" s="244"/>
      <c r="C54" s="244"/>
      <c r="D54" s="244"/>
      <c r="E54" s="244"/>
      <c r="F54" s="244"/>
      <c r="G54" s="325"/>
      <c r="H54" s="326" t="s">
        <v>507</v>
      </c>
      <c r="I54" s="327">
        <v>316052</v>
      </c>
      <c r="J54" s="328">
        <v>28729</v>
      </c>
      <c r="K54" s="329">
        <v>-46.3</v>
      </c>
      <c r="L54" s="330">
        <v>63271</v>
      </c>
      <c r="M54" s="331">
        <v>-12.8</v>
      </c>
      <c r="N54" s="332">
        <v>-33.5</v>
      </c>
    </row>
    <row r="55" spans="1:14">
      <c r="A55" s="248"/>
      <c r="B55" s="244"/>
      <c r="C55" s="244"/>
      <c r="D55" s="244"/>
      <c r="E55" s="244"/>
      <c r="F55" s="244"/>
      <c r="G55" s="310" t="s">
        <v>509</v>
      </c>
      <c r="H55" s="311"/>
      <c r="I55" s="319">
        <v>796934</v>
      </c>
      <c r="J55" s="320">
        <v>73410</v>
      </c>
      <c r="K55" s="321">
        <v>22.3</v>
      </c>
      <c r="L55" s="322">
        <v>117242</v>
      </c>
      <c r="M55" s="323">
        <v>-20.7</v>
      </c>
      <c r="N55" s="324">
        <v>43</v>
      </c>
    </row>
    <row r="56" spans="1:14">
      <c r="A56" s="248"/>
      <c r="B56" s="244"/>
      <c r="C56" s="244"/>
      <c r="D56" s="244"/>
      <c r="E56" s="244"/>
      <c r="F56" s="244"/>
      <c r="G56" s="325"/>
      <c r="H56" s="326" t="s">
        <v>507</v>
      </c>
      <c r="I56" s="327">
        <v>293843</v>
      </c>
      <c r="J56" s="328">
        <v>27067</v>
      </c>
      <c r="K56" s="329">
        <v>-5.8</v>
      </c>
      <c r="L56" s="330">
        <v>59388</v>
      </c>
      <c r="M56" s="331">
        <v>-6.1</v>
      </c>
      <c r="N56" s="332">
        <v>0.3</v>
      </c>
    </row>
    <row r="57" spans="1:14">
      <c r="A57" s="248"/>
      <c r="B57" s="244"/>
      <c r="C57" s="244"/>
      <c r="D57" s="244"/>
      <c r="E57" s="244"/>
      <c r="F57" s="244"/>
      <c r="G57" s="310" t="s">
        <v>510</v>
      </c>
      <c r="H57" s="311"/>
      <c r="I57" s="319">
        <v>1127669</v>
      </c>
      <c r="J57" s="320">
        <v>104637</v>
      </c>
      <c r="K57" s="321">
        <v>42.5</v>
      </c>
      <c r="L57" s="322">
        <v>114097</v>
      </c>
      <c r="M57" s="323">
        <v>-2.7</v>
      </c>
      <c r="N57" s="324">
        <v>45.2</v>
      </c>
    </row>
    <row r="58" spans="1:14">
      <c r="A58" s="248"/>
      <c r="B58" s="244"/>
      <c r="C58" s="244"/>
      <c r="D58" s="244"/>
      <c r="E58" s="244"/>
      <c r="F58" s="244"/>
      <c r="G58" s="325"/>
      <c r="H58" s="326" t="s">
        <v>507</v>
      </c>
      <c r="I58" s="327">
        <v>910363</v>
      </c>
      <c r="J58" s="328">
        <v>84473</v>
      </c>
      <c r="K58" s="329">
        <v>212.1</v>
      </c>
      <c r="L58" s="330">
        <v>61630</v>
      </c>
      <c r="M58" s="331">
        <v>3.8</v>
      </c>
      <c r="N58" s="332">
        <v>208.3</v>
      </c>
    </row>
    <row r="59" spans="1:14">
      <c r="A59" s="248"/>
      <c r="B59" s="244"/>
      <c r="C59" s="244"/>
      <c r="D59" s="244"/>
      <c r="E59" s="244"/>
      <c r="F59" s="244"/>
      <c r="G59" s="310" t="s">
        <v>511</v>
      </c>
      <c r="H59" s="311"/>
      <c r="I59" s="319">
        <v>1125091</v>
      </c>
      <c r="J59" s="320">
        <v>105682</v>
      </c>
      <c r="K59" s="321">
        <v>1</v>
      </c>
      <c r="L59" s="322">
        <v>136577</v>
      </c>
      <c r="M59" s="323">
        <v>19.7</v>
      </c>
      <c r="N59" s="324">
        <v>-18.7</v>
      </c>
    </row>
    <row r="60" spans="1:14">
      <c r="A60" s="248"/>
      <c r="B60" s="244"/>
      <c r="C60" s="244"/>
      <c r="D60" s="244"/>
      <c r="E60" s="244"/>
      <c r="F60" s="244"/>
      <c r="G60" s="325"/>
      <c r="H60" s="326" t="s">
        <v>507</v>
      </c>
      <c r="I60" s="333">
        <v>450838</v>
      </c>
      <c r="J60" s="328">
        <v>42348</v>
      </c>
      <c r="K60" s="329">
        <v>-49.9</v>
      </c>
      <c r="L60" s="330">
        <v>59645</v>
      </c>
      <c r="M60" s="331">
        <v>-3.2</v>
      </c>
      <c r="N60" s="332">
        <v>-46.7</v>
      </c>
    </row>
    <row r="61" spans="1:14">
      <c r="A61" s="248"/>
      <c r="B61" s="244"/>
      <c r="C61" s="244"/>
      <c r="D61" s="244"/>
      <c r="E61" s="244"/>
      <c r="F61" s="244"/>
      <c r="G61" s="310" t="s">
        <v>512</v>
      </c>
      <c r="H61" s="334"/>
      <c r="I61" s="335">
        <v>1006552</v>
      </c>
      <c r="J61" s="336">
        <v>92468</v>
      </c>
      <c r="K61" s="337">
        <v>27.2</v>
      </c>
      <c r="L61" s="338">
        <v>128587</v>
      </c>
      <c r="M61" s="339">
        <v>12.9</v>
      </c>
      <c r="N61" s="324">
        <v>14.3</v>
      </c>
    </row>
    <row r="62" spans="1:14">
      <c r="A62" s="248"/>
      <c r="B62" s="244"/>
      <c r="C62" s="244"/>
      <c r="D62" s="244"/>
      <c r="E62" s="244"/>
      <c r="F62" s="244"/>
      <c r="G62" s="325"/>
      <c r="H62" s="326" t="s">
        <v>507</v>
      </c>
      <c r="I62" s="327">
        <v>513535</v>
      </c>
      <c r="J62" s="328">
        <v>47221</v>
      </c>
      <c r="K62" s="329">
        <v>26.1</v>
      </c>
      <c r="L62" s="330">
        <v>63299</v>
      </c>
      <c r="M62" s="331">
        <v>11.3</v>
      </c>
      <c r="N62" s="332">
        <v>14.8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19.190000000000001</v>
      </c>
      <c r="G47" s="12">
        <v>26.9</v>
      </c>
      <c r="H47" s="12">
        <v>35.44</v>
      </c>
      <c r="I47" s="12">
        <v>35.35</v>
      </c>
      <c r="J47" s="13">
        <v>35.29</v>
      </c>
    </row>
    <row r="48" spans="2:10" ht="57.75" customHeight="1">
      <c r="B48" s="14"/>
      <c r="C48" s="1139" t="s">
        <v>4</v>
      </c>
      <c r="D48" s="1139"/>
      <c r="E48" s="1140"/>
      <c r="F48" s="15">
        <v>5.45</v>
      </c>
      <c r="G48" s="16">
        <v>5.79</v>
      </c>
      <c r="H48" s="16">
        <v>6.52</v>
      </c>
      <c r="I48" s="16">
        <v>7.6</v>
      </c>
      <c r="J48" s="17">
        <v>6.77</v>
      </c>
    </row>
    <row r="49" spans="2:10" ht="57.75" customHeight="1" thickBot="1">
      <c r="B49" s="18"/>
      <c r="C49" s="1141" t="s">
        <v>5</v>
      </c>
      <c r="D49" s="1141"/>
      <c r="E49" s="1142"/>
      <c r="F49" s="19">
        <v>3.41</v>
      </c>
      <c r="G49" s="20">
        <v>8.75</v>
      </c>
      <c r="H49" s="20">
        <v>8.57</v>
      </c>
      <c r="I49" s="20">
        <v>0.56999999999999995</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5.45</v>
      </c>
      <c r="G34" s="33">
        <v>5.79</v>
      </c>
      <c r="H34" s="33">
        <v>6.52</v>
      </c>
      <c r="I34" s="33">
        <v>7.6</v>
      </c>
      <c r="J34" s="34">
        <v>6.77</v>
      </c>
      <c r="K34" s="22"/>
      <c r="L34" s="22"/>
      <c r="M34" s="22"/>
      <c r="N34" s="22"/>
      <c r="O34" s="22"/>
      <c r="P34" s="22"/>
    </row>
    <row r="35" spans="1:16" ht="39" customHeight="1">
      <c r="A35" s="22"/>
      <c r="B35" s="35"/>
      <c r="C35" s="1143" t="s">
        <v>521</v>
      </c>
      <c r="D35" s="1144"/>
      <c r="E35" s="1145"/>
      <c r="F35" s="36">
        <v>0.86</v>
      </c>
      <c r="G35" s="37">
        <v>0.47</v>
      </c>
      <c r="H35" s="37">
        <v>1.61</v>
      </c>
      <c r="I35" s="37">
        <v>1.97</v>
      </c>
      <c r="J35" s="38">
        <v>2.56</v>
      </c>
      <c r="K35" s="22"/>
      <c r="L35" s="22"/>
      <c r="M35" s="22"/>
      <c r="N35" s="22"/>
      <c r="O35" s="22"/>
      <c r="P35" s="22"/>
    </row>
    <row r="36" spans="1:16" ht="39" customHeight="1">
      <c r="A36" s="22"/>
      <c r="B36" s="35"/>
      <c r="C36" s="1143" t="s">
        <v>522</v>
      </c>
      <c r="D36" s="1144"/>
      <c r="E36" s="1145"/>
      <c r="F36" s="36">
        <v>1.49</v>
      </c>
      <c r="G36" s="37">
        <v>2.13</v>
      </c>
      <c r="H36" s="37">
        <v>1.45</v>
      </c>
      <c r="I36" s="37">
        <v>1.74</v>
      </c>
      <c r="J36" s="38">
        <v>1.61</v>
      </c>
      <c r="K36" s="22"/>
      <c r="L36" s="22"/>
      <c r="M36" s="22"/>
      <c r="N36" s="22"/>
      <c r="O36" s="22"/>
      <c r="P36" s="22"/>
    </row>
    <row r="37" spans="1:16" ht="39" customHeight="1">
      <c r="A37" s="22"/>
      <c r="B37" s="35"/>
      <c r="C37" s="1143" t="s">
        <v>523</v>
      </c>
      <c r="D37" s="1144"/>
      <c r="E37" s="1145"/>
      <c r="F37" s="36" t="s">
        <v>524</v>
      </c>
      <c r="G37" s="37" t="s">
        <v>525</v>
      </c>
      <c r="H37" s="37" t="s">
        <v>526</v>
      </c>
      <c r="I37" s="37">
        <v>0.08</v>
      </c>
      <c r="J37" s="38">
        <v>0.62</v>
      </c>
      <c r="K37" s="22"/>
      <c r="L37" s="22"/>
      <c r="M37" s="22"/>
      <c r="N37" s="22"/>
      <c r="O37" s="22"/>
      <c r="P37" s="22"/>
    </row>
    <row r="38" spans="1:16" ht="39" customHeight="1">
      <c r="A38" s="22"/>
      <c r="B38" s="35"/>
      <c r="C38" s="1143" t="s">
        <v>527</v>
      </c>
      <c r="D38" s="1144"/>
      <c r="E38" s="1145"/>
      <c r="F38" s="36">
        <v>0.25</v>
      </c>
      <c r="G38" s="37">
        <v>0.36</v>
      </c>
      <c r="H38" s="37">
        <v>0.62</v>
      </c>
      <c r="I38" s="37">
        <v>0.37</v>
      </c>
      <c r="J38" s="38">
        <v>0.54</v>
      </c>
      <c r="K38" s="22"/>
      <c r="L38" s="22"/>
      <c r="M38" s="22"/>
      <c r="N38" s="22"/>
      <c r="O38" s="22"/>
      <c r="P38" s="22"/>
    </row>
    <row r="39" spans="1:16" ht="39" customHeight="1">
      <c r="A39" s="22"/>
      <c r="B39" s="35"/>
      <c r="C39" s="1143" t="s">
        <v>528</v>
      </c>
      <c r="D39" s="1144"/>
      <c r="E39" s="1145"/>
      <c r="F39" s="36">
        <v>0.46</v>
      </c>
      <c r="G39" s="37">
        <v>0.6</v>
      </c>
      <c r="H39" s="37">
        <v>0.76</v>
      </c>
      <c r="I39" s="37">
        <v>0.49</v>
      </c>
      <c r="J39" s="38">
        <v>0.42</v>
      </c>
      <c r="K39" s="22"/>
      <c r="L39" s="22"/>
      <c r="M39" s="22"/>
      <c r="N39" s="22"/>
      <c r="O39" s="22"/>
      <c r="P39" s="22"/>
    </row>
    <row r="40" spans="1:16" ht="39" customHeight="1">
      <c r="A40" s="22"/>
      <c r="B40" s="35"/>
      <c r="C40" s="1143" t="s">
        <v>529</v>
      </c>
      <c r="D40" s="1144"/>
      <c r="E40" s="1145"/>
      <c r="F40" s="36">
        <v>0.17</v>
      </c>
      <c r="G40" s="37">
        <v>0.28000000000000003</v>
      </c>
      <c r="H40" s="37">
        <v>0.3</v>
      </c>
      <c r="I40" s="37">
        <v>0.49</v>
      </c>
      <c r="J40" s="38">
        <v>0.15</v>
      </c>
      <c r="K40" s="22"/>
      <c r="L40" s="22"/>
      <c r="M40" s="22"/>
      <c r="N40" s="22"/>
      <c r="O40" s="22"/>
      <c r="P40" s="22"/>
    </row>
    <row r="41" spans="1:16" ht="39" customHeight="1">
      <c r="A41" s="22"/>
      <c r="B41" s="35"/>
      <c r="C41" s="1143" t="s">
        <v>530</v>
      </c>
      <c r="D41" s="1144"/>
      <c r="E41" s="1145"/>
      <c r="F41" s="36">
        <v>0.05</v>
      </c>
      <c r="G41" s="37">
        <v>0.06</v>
      </c>
      <c r="H41" s="37">
        <v>0.06</v>
      </c>
      <c r="I41" s="37">
        <v>0.06</v>
      </c>
      <c r="J41" s="38">
        <v>0.06</v>
      </c>
      <c r="K41" s="22"/>
      <c r="L41" s="22"/>
      <c r="M41" s="22"/>
      <c r="N41" s="22"/>
      <c r="O41" s="22"/>
      <c r="P41" s="22"/>
    </row>
    <row r="42" spans="1:16" ht="39" customHeight="1">
      <c r="A42" s="22"/>
      <c r="B42" s="39"/>
      <c r="C42" s="1143" t="s">
        <v>531</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532</v>
      </c>
      <c r="D43" s="1147"/>
      <c r="E43" s="1148"/>
      <c r="F43" s="41">
        <v>0.05</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623</v>
      </c>
      <c r="L45" s="60">
        <v>531</v>
      </c>
      <c r="M45" s="60">
        <v>512</v>
      </c>
      <c r="N45" s="60">
        <v>504</v>
      </c>
      <c r="O45" s="61">
        <v>506</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402</v>
      </c>
      <c r="L48" s="64">
        <v>447</v>
      </c>
      <c r="M48" s="64">
        <v>437</v>
      </c>
      <c r="N48" s="64">
        <v>433</v>
      </c>
      <c r="O48" s="65">
        <v>444</v>
      </c>
      <c r="P48" s="48"/>
      <c r="Q48" s="48"/>
      <c r="R48" s="48"/>
      <c r="S48" s="48"/>
      <c r="T48" s="48"/>
      <c r="U48" s="48"/>
    </row>
    <row r="49" spans="1:21" ht="30.75" customHeight="1">
      <c r="A49" s="48"/>
      <c r="B49" s="1161"/>
      <c r="C49" s="1162"/>
      <c r="D49" s="62"/>
      <c r="E49" s="1153" t="s">
        <v>16</v>
      </c>
      <c r="F49" s="1153"/>
      <c r="G49" s="1153"/>
      <c r="H49" s="1153"/>
      <c r="I49" s="1153"/>
      <c r="J49" s="1154"/>
      <c r="K49" s="63">
        <v>77</v>
      </c>
      <c r="L49" s="64">
        <v>101</v>
      </c>
      <c r="M49" s="64">
        <v>69</v>
      </c>
      <c r="N49" s="64">
        <v>82</v>
      </c>
      <c r="O49" s="65">
        <v>58</v>
      </c>
      <c r="P49" s="48"/>
      <c r="Q49" s="48"/>
      <c r="R49" s="48"/>
      <c r="S49" s="48"/>
      <c r="T49" s="48"/>
      <c r="U49" s="48"/>
    </row>
    <row r="50" spans="1:21" ht="30.75" customHeight="1">
      <c r="A50" s="48"/>
      <c r="B50" s="1161"/>
      <c r="C50" s="1162"/>
      <c r="D50" s="62"/>
      <c r="E50" s="1153" t="s">
        <v>17</v>
      </c>
      <c r="F50" s="1153"/>
      <c r="G50" s="1153"/>
      <c r="H50" s="1153"/>
      <c r="I50" s="1153"/>
      <c r="J50" s="1154"/>
      <c r="K50" s="63">
        <v>110</v>
      </c>
      <c r="L50" s="64">
        <v>110</v>
      </c>
      <c r="M50" s="64">
        <v>109</v>
      </c>
      <c r="N50" s="64">
        <v>105</v>
      </c>
      <c r="O50" s="65">
        <v>104</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878</v>
      </c>
      <c r="L52" s="64">
        <v>786</v>
      </c>
      <c r="M52" s="64">
        <v>757</v>
      </c>
      <c r="N52" s="64">
        <v>757</v>
      </c>
      <c r="O52" s="65">
        <v>752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334</v>
      </c>
      <c r="L53" s="69">
        <v>403</v>
      </c>
      <c r="M53" s="69">
        <v>370</v>
      </c>
      <c r="N53" s="69">
        <v>367</v>
      </c>
      <c r="O53" s="70">
        <v>360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2015-05-08T00:12:56Z</cp:lastPrinted>
  <dcterms:created xsi:type="dcterms:W3CDTF">2015-02-17T06:41:05Z</dcterms:created>
  <dcterms:modified xsi:type="dcterms:W3CDTF">2015-05-08T00:44:38Z</dcterms:modified>
  <cp:category/>
</cp:coreProperties>
</file>