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Stsv01\行政データ\06_総務課\04_企画財政班\財政（起債・交付税・その他）\財政担当\04_地方公営企業\照会・回答\R7\260119 公営企業に係る経営比較分析表(令和６年度)の分析等について\"/>
    </mc:Choice>
  </mc:AlternateContent>
  <xr:revisionPtr revIDLastSave="0" documentId="13_ncr:1_{1702449F-4CEE-43A0-91D9-A52108E702FD}" xr6:coauthVersionLast="47" xr6:coauthVersionMax="47" xr10:uidLastSave="{00000000-0000-0000-0000-000000000000}"/>
  <workbookProtection workbookAlgorithmName="SHA-512" workbookHashValue="AOQIWVdK++KHueGjQyPT+QssYGve192Rvek0criRz3DzENdyC6LJr+NCIyPSv8kuuWF7hrNAojXVvH4saTUonw==" workbookSaltValue="xNX9BLpQQGocbngq+5l7d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P6" i="5"/>
  <c r="O6" i="5"/>
  <c r="I10" i="4" s="1"/>
  <c r="N6" i="5"/>
  <c r="B10" i="4" s="1"/>
  <c r="M6" i="5"/>
  <c r="AD8" i="4" s="1"/>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E85" i="4"/>
  <c r="BB10" i="4"/>
  <c r="W10" i="4"/>
  <c r="P10" i="4"/>
  <c r="BB8" i="4"/>
  <c r="AT8" i="4"/>
  <c r="AL8" i="4"/>
  <c r="W8" i="4"/>
  <c r="P8" i="4"/>
  <c r="I8"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<sst xmlns="http://schemas.openxmlformats.org/spreadsheetml/2006/main" count="316" uniqueCount="112">
  <si>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</si>
  <si>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</si>
  <si>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</si>
  <si>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</si>
  <si>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</si>
  <si>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</si>
  <si>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</si>
  <si>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</si>
  <si>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</si>
  <si>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</si>
  <si>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</si>
  <si>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</si>
  <si>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</si>
  <si>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</si>
  <si>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</si>
  <si>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</si>
  <si>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</si>
  <si>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</si>
  <si>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</si>
  <si>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</si>
  <si>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</si>
  <si>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</si>
  <si>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</si>
  <si>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</si>
  <si>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</si>
  <si>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</si>
  <si>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</si>
  <si>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</si>
  <si>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</si>
  <si>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</si>
  <si>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</si>
  <si>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</si>
  <si>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</si>
  <si>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</si>
  <si>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</si>
  <si>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</si>
  <si>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</si>
  <si>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</si>
  <si>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</si>
  <si>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</si>
  <si>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</si>
  <si>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</si>
  <si>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</si>
  <si>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</si>
  <si>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</si>
  <si>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</si>
  <si>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</si>
  <si>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</si>
  <si>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</si>
  <si>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</si>
  <si>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</si>
  <si>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</si>
  <si>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</si>
  <si>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</si>
  <si>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</si>
  <si>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</si>
  <si>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</si>
  <si>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</si>
  <si>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</si>
  <si>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</si>
  <si>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</si>
  <si>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</si>
  <si>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</si>
  <si>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</si>
  <si>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</si>
  <si>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</si>
  <si>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</si>
  <si>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</si>
  <si>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</si>
  <si>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</si>
  <si>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</si>
  <si>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</si>
  <si>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</si>
  <si>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</si>
  <si>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</si>
  <si>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</si>
  <si>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</si>
  <si>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</si>
  <si>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</si>
  <si>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</si>
  <si>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</si>
  <si>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</si>
  <si>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</si>
  <si>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</si>
  <si>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</si>
  <si>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</si>
  <si>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</si>
  <si>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</si>
  <si>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</si>
  <si>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</si>
  <si>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</si>
  <si>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</si>
  <si>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</si>
  <si>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津南町</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</si>
  <si>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</si>
  <si>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</si>
  <si>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</si>
  <si>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</si>
  <si>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</si>
  <si>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</si>
  <si>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</si>
  <si>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</si>
  <si>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</si>
  <si>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</si>
  <si>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</si>
  <si>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</si>
  <si>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</si>
  <si>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</si>
  <si>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</si>
  <si>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経常収支比率は100％以上となっているが、他会計からの繰入金が大きいため、水道使用料による営業収支を改善していく必要がある。
累積欠損金はゼロとなっており、今後も黒字経営を目指す。
減価償却費込みの給水原価が他団体平均を下回っており、低コストで水道水を供給できている。その一方、管路や施設が老朽化しており、今後の設備更新とともに原価は上昇していくことが見込まれる。
</t>
    <rPh sb="0" eb="6">
      <t>ケイジョウシュウシヒリツ</t>
    </rPh>
    <rPh sb="11" eb="13">
      <t>イジョウ</t>
    </rPh>
    <rPh sb="21" eb="24">
      <t>タカイケイ</t>
    </rPh>
    <rPh sb="27" eb="30">
      <t>クリイレキン</t>
    </rPh>
    <rPh sb="31" eb="32">
      <t>オオ</t>
    </rPh>
    <rPh sb="45" eb="49">
      <t>エイギョウシュウシ</t>
    </rPh>
    <rPh sb="50" eb="52">
      <t>カイゼン</t>
    </rPh>
    <rPh sb="56" eb="58">
      <t>ヒツヨウ</t>
    </rPh>
    <rPh sb="63" eb="68">
      <t>ルイセキケッソンキン</t>
    </rPh>
    <rPh sb="78" eb="80">
      <t>コンゴ</t>
    </rPh>
    <rPh sb="81" eb="85">
      <t>クロジケイエイ</t>
    </rPh>
    <rPh sb="86" eb="88">
      <t>メザ</t>
    </rPh>
    <rPh sb="91" eb="96">
      <t>ゲンカショウキャクヒ</t>
    </rPh>
    <rPh sb="96" eb="97">
      <t>コ</t>
    </rPh>
    <rPh sb="99" eb="103">
      <t>キュウスイゲンカ</t>
    </rPh>
    <rPh sb="104" eb="109">
      <t>タダンタイヘイキン</t>
    </rPh>
    <rPh sb="110" eb="112">
      <t>シタマワ</t>
    </rPh>
    <rPh sb="117" eb="118">
      <t>テイ</t>
    </rPh>
    <rPh sb="122" eb="125">
      <t>スイドウスイ</t>
    </rPh>
    <rPh sb="126" eb="128">
      <t>キョウキュウ</t>
    </rPh>
    <rPh sb="136" eb="138">
      <t>イッポウ</t>
    </rPh>
    <rPh sb="139" eb="141">
      <t>カンロ</t>
    </rPh>
    <rPh sb="142" eb="144">
      <t>シセツ</t>
    </rPh>
    <rPh sb="145" eb="148">
      <t>ロウキュウカ</t>
    </rPh>
    <rPh sb="153" eb="155">
      <t>コンゴ</t>
    </rPh>
    <rPh sb="156" eb="158">
      <t>セツビ</t>
    </rPh>
    <rPh sb="158" eb="160">
      <t>コウシン</t>
    </rPh>
    <rPh sb="164" eb="166">
      <t>ゲンカ</t>
    </rPh>
    <rPh sb="167" eb="169">
      <t>ジョウショウ</t>
    </rPh>
    <rPh sb="176" eb="178">
      <t>ミコ</t>
    </rPh>
    <phoneticPr fontId="4"/>
  </si>
  <si>
    <t>④管路経年化率が高く、更新されていない管路が依然として残ったまま使用されているものと考えられるため、引き続き計画的に管路及び施設の更新を続けていく必要がある。
また、償却済資産ならびに陳腐化した資産の除却を行い、固定資産台帳の精査を行っていく。</t>
    <rPh sb="1" eb="7">
      <t>カンロケイネンカリツ</t>
    </rPh>
    <rPh sb="8" eb="9">
      <t>タカ</t>
    </rPh>
    <rPh sb="11" eb="13">
      <t>コウシン</t>
    </rPh>
    <rPh sb="19" eb="21">
      <t>カンロ</t>
    </rPh>
    <rPh sb="22" eb="24">
      <t>イゼン</t>
    </rPh>
    <rPh sb="27" eb="28">
      <t>ノコ</t>
    </rPh>
    <rPh sb="32" eb="34">
      <t>シヨウ</t>
    </rPh>
    <rPh sb="42" eb="43">
      <t>カンガ</t>
    </rPh>
    <rPh sb="50" eb="51">
      <t>ヒ</t>
    </rPh>
    <rPh sb="52" eb="53">
      <t>ツヅ</t>
    </rPh>
    <rPh sb="54" eb="57">
      <t>ケイカクテキ</t>
    </rPh>
    <rPh sb="58" eb="60">
      <t>カンロ</t>
    </rPh>
    <rPh sb="60" eb="61">
      <t>オヨ</t>
    </rPh>
    <rPh sb="62" eb="64">
      <t>シセツ</t>
    </rPh>
    <rPh sb="65" eb="67">
      <t>コウシン</t>
    </rPh>
    <rPh sb="68" eb="69">
      <t>ツヅ</t>
    </rPh>
    <rPh sb="73" eb="75">
      <t>ヒツヨウ</t>
    </rPh>
    <rPh sb="92" eb="95">
      <t>チンプカ</t>
    </rPh>
    <rPh sb="97" eb="99">
      <t>シサン</t>
    </rPh>
    <rPh sb="100" eb="102">
      <t>ジョキャク</t>
    </rPh>
    <rPh sb="103" eb="104">
      <t>オコナ</t>
    </rPh>
    <rPh sb="106" eb="112">
      <t>コテイシサンダイチョウ</t>
    </rPh>
    <rPh sb="113" eb="115">
      <t>セイサ</t>
    </rPh>
    <rPh sb="116" eb="117">
      <t>オコナ</t>
    </rPh>
    <phoneticPr fontId="4"/>
  </si>
  <si>
    <t>令和6年度は公営企業会計の移行初年度であったが、黒字決算となり欠損金はなかった。各種指標についても、他団体平均からマイナスの方向に逸脱した指標はなかった。そのため、現状では比較的健全な経営だといえる。
しかし、繰入金は有限であり、今後の人口減少による使用料収益の悪化は避けられず、更新費用の増大による、投資資金の確保や減価償却費の増加も中長期で把握していく必要がある。
足元では物価上昇や、技師など人材確保の困難といった課題も抱えている。
経営指標を注視していくとともに、事業に沿った適正な収支規模を実現できるよう、事業経営に取り組んでいくものとする。</t>
    <rPh sb="0" eb="2">
      <t>レイワ</t>
    </rPh>
    <rPh sb="24" eb="28">
      <t>クロジケッサン</t>
    </rPh>
    <rPh sb="31" eb="34">
      <t>ケッソンキン</t>
    </rPh>
    <rPh sb="40" eb="44">
      <t>カクシュシヒョウ</t>
    </rPh>
    <rPh sb="105" eb="108">
      <t>クリイレキン</t>
    </rPh>
    <rPh sb="109" eb="111">
      <t>ユウゲン</t>
    </rPh>
    <rPh sb="115" eb="117">
      <t>コンゴ</t>
    </rPh>
    <rPh sb="118" eb="122">
      <t>ジンコウゲンショウ</t>
    </rPh>
    <rPh sb="125" eb="128">
      <t>シヨウリョウ</t>
    </rPh>
    <rPh sb="128" eb="130">
      <t>シュウエキ</t>
    </rPh>
    <rPh sb="131" eb="133">
      <t>アッカ</t>
    </rPh>
    <rPh sb="134" eb="135">
      <t>サ</t>
    </rPh>
    <rPh sb="140" eb="144">
      <t>コウシンヒヨウ</t>
    </rPh>
    <rPh sb="145" eb="147">
      <t>ゾウダイ</t>
    </rPh>
    <rPh sb="168" eb="171">
      <t>チュウチョウキ</t>
    </rPh>
    <rPh sb="172" eb="174">
      <t>ハアク</t>
    </rPh>
    <rPh sb="178" eb="180">
      <t>ヒツヨウ</t>
    </rPh>
    <rPh sb="185" eb="187">
      <t>アシモト</t>
    </rPh>
    <rPh sb="191" eb="193">
      <t>ジョウショウ</t>
    </rPh>
    <rPh sb="195" eb="197">
      <t>ギシ</t>
    </rPh>
    <rPh sb="199" eb="203">
      <t>ジンザイカクホ</t>
    </rPh>
    <rPh sb="204" eb="206">
      <t>コンナン</t>
    </rPh>
    <rPh sb="210" eb="212">
      <t>カダイ</t>
    </rPh>
    <rPh sb="213" eb="214">
      <t>カカ</t>
    </rPh>
    <rPh sb="236" eb="238">
      <t>ジギョウ</t>
    </rPh>
    <rPh sb="239" eb="240">
      <t>ソ</t>
    </rPh>
    <rPh sb="242" eb="244">
      <t>テキセイ</t>
    </rPh>
    <rPh sb="245" eb="249">
      <t>シュウシキボ</t>
    </rPh>
    <rPh sb="250" eb="252">
      <t>ジツゲン</t>
    </rPh>
    <rPh sb="258" eb="262">
      <t>ジギョウケイエイ</t>
    </rPh>
    <rPh sb="263" eb="264">
      <t>ト</t>
    </rPh>
    <rPh sb="265" eb="266">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</si>
</sst>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0.25</c:v>
                </c:pt>
              </c:numCache>
            </c:numRef>
          </c:val>
          <c:extLst>
            <c:ext xmlns:c16="http://schemas.microsoft.com/office/drawing/2014/chart" uri="{C3380CC4-5D6E-409C-BE32-E72D297353CC}">
              <c16:uniqueId val="{00000000-AFF6-4764-8419-84BF898AAC3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0.17</c:v>
                </c:pt>
              </c:numCache>
            </c:numRef>
          </c:val>
          <c:smooth val="0"/>
          <c:extLst>
            <c:ext xmlns:c16="http://schemas.microsoft.com/office/drawing/2014/chart" uri="{C3380CC4-5D6E-409C-BE32-E72D297353CC}">
              <c16:uniqueId val="{00000001-AFF6-4764-8419-84BF898AAC3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52.78</c:v>
                </c:pt>
              </c:numCache>
            </c:numRef>
          </c:val>
          <c:extLst>
            <c:ext xmlns:c16="http://schemas.microsoft.com/office/drawing/2014/chart" uri="{C3380CC4-5D6E-409C-BE32-E72D297353CC}">
              <c16:uniqueId val="{00000000-F47B-4311-96AE-ECBB99B584B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56.35</c:v>
                </c:pt>
              </c:numCache>
            </c:numRef>
          </c:val>
          <c:smooth val="0"/>
          <c:extLst>
            <c:ext xmlns:c16="http://schemas.microsoft.com/office/drawing/2014/chart" uri="{C3380CC4-5D6E-409C-BE32-E72D297353CC}">
              <c16:uniqueId val="{00000001-F47B-4311-96AE-ECBB99B584B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77.94</c:v>
                </c:pt>
              </c:numCache>
            </c:numRef>
          </c:val>
          <c:extLst>
            <c:ext xmlns:c16="http://schemas.microsoft.com/office/drawing/2014/chart" uri="{C3380CC4-5D6E-409C-BE32-E72D297353CC}">
              <c16:uniqueId val="{00000000-1D7D-4EFD-8E0D-66EAF6137D7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69.33</c:v>
                </c:pt>
              </c:numCache>
            </c:numRef>
          </c:val>
          <c:smooth val="0"/>
          <c:extLst>
            <c:ext xmlns:c16="http://schemas.microsoft.com/office/drawing/2014/chart" uri="{C3380CC4-5D6E-409C-BE32-E72D297353CC}">
              <c16:uniqueId val="{00000001-1D7D-4EFD-8E0D-66EAF6137D7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107.23</c:v>
                </c:pt>
              </c:numCache>
            </c:numRef>
          </c:val>
          <c:extLst>
            <c:ext xmlns:c16="http://schemas.microsoft.com/office/drawing/2014/chart" uri="{C3380CC4-5D6E-409C-BE32-E72D297353CC}">
              <c16:uniqueId val="{00000000-523C-413F-A2B8-696BE8AADC6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100.59</c:v>
                </c:pt>
              </c:numCache>
            </c:numRef>
          </c:val>
          <c:smooth val="0"/>
          <c:extLst>
            <c:ext xmlns:c16="http://schemas.microsoft.com/office/drawing/2014/chart" uri="{C3380CC4-5D6E-409C-BE32-E72D297353CC}">
              <c16:uniqueId val="{00000001-523C-413F-A2B8-696BE8AADC6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4.83</c:v>
                </c:pt>
              </c:numCache>
            </c:numRef>
          </c:val>
          <c:extLst>
            <c:ext xmlns:c16="http://schemas.microsoft.com/office/drawing/2014/chart" uri="{C3380CC4-5D6E-409C-BE32-E72D297353CC}">
              <c16:uniqueId val="{00000000-B251-4D3F-B42E-9AA133A6321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37.619999999999997</c:v>
                </c:pt>
              </c:numCache>
            </c:numRef>
          </c:val>
          <c:smooth val="0"/>
          <c:extLst>
            <c:ext xmlns:c16="http://schemas.microsoft.com/office/drawing/2014/chart" uri="{C3380CC4-5D6E-409C-BE32-E72D297353CC}">
              <c16:uniqueId val="{00000001-B251-4D3F-B42E-9AA133A6321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29.53</c:v>
                </c:pt>
              </c:numCache>
            </c:numRef>
          </c:val>
          <c:extLst>
            <c:ext xmlns:c16="http://schemas.microsoft.com/office/drawing/2014/chart" uri="{C3380CC4-5D6E-409C-BE32-E72D297353CC}">
              <c16:uniqueId val="{00000000-589B-43C3-90D1-267129DF1C9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15.2</c:v>
                </c:pt>
              </c:numCache>
            </c:numRef>
          </c:val>
          <c:smooth val="0"/>
          <c:extLst>
            <c:ext xmlns:c16="http://schemas.microsoft.com/office/drawing/2014/chart" uri="{C3380CC4-5D6E-409C-BE32-E72D297353CC}">
              <c16:uniqueId val="{00000001-589B-43C3-90D1-267129DF1C9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E86-4642-AC21-A0EFE7AEC30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18.309999999999999</c:v>
                </c:pt>
              </c:numCache>
            </c:numRef>
          </c:val>
          <c:smooth val="0"/>
          <c:extLst>
            <c:ext xmlns:c16="http://schemas.microsoft.com/office/drawing/2014/chart" uri="{C3380CC4-5D6E-409C-BE32-E72D297353CC}">
              <c16:uniqueId val="{00000001-6E86-4642-AC21-A0EFE7AEC30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155.43</c:v>
                </c:pt>
              </c:numCache>
            </c:numRef>
          </c:val>
          <c:extLst>
            <c:ext xmlns:c16="http://schemas.microsoft.com/office/drawing/2014/chart" uri="{C3380CC4-5D6E-409C-BE32-E72D297353CC}">
              <c16:uniqueId val="{00000000-A230-4B50-A920-B752BEE2A5A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146.79</c:v>
                </c:pt>
              </c:numCache>
            </c:numRef>
          </c:val>
          <c:smooth val="0"/>
          <c:extLst>
            <c:ext xmlns:c16="http://schemas.microsoft.com/office/drawing/2014/chart" uri="{C3380CC4-5D6E-409C-BE32-E72D297353CC}">
              <c16:uniqueId val="{00000001-A230-4B50-A920-B752BEE2A5A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528.82000000000005</c:v>
                </c:pt>
              </c:numCache>
            </c:numRef>
          </c:val>
          <c:extLst>
            <c:ext xmlns:c16="http://schemas.microsoft.com/office/drawing/2014/chart" uri="{C3380CC4-5D6E-409C-BE32-E72D297353CC}">
              <c16:uniqueId val="{00000000-4891-4FCE-8F7A-535EB0F578D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1124.56</c:v>
                </c:pt>
              </c:numCache>
            </c:numRef>
          </c:val>
          <c:smooth val="0"/>
          <c:extLst>
            <c:ext xmlns:c16="http://schemas.microsoft.com/office/drawing/2014/chart" uri="{C3380CC4-5D6E-409C-BE32-E72D297353CC}">
              <c16:uniqueId val="{00000001-4891-4FCE-8F7A-535EB0F578D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56.49</c:v>
                </c:pt>
              </c:numCache>
            </c:numRef>
          </c:val>
          <c:extLst>
            <c:ext xmlns:c16="http://schemas.microsoft.com/office/drawing/2014/chart" uri="{C3380CC4-5D6E-409C-BE32-E72D297353CC}">
              <c16:uniqueId val="{00000000-7CC2-4647-B5F7-54759AFEDC9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53.53</c:v>
                </c:pt>
              </c:numCache>
            </c:numRef>
          </c:val>
          <c:smooth val="0"/>
          <c:extLst>
            <c:ext xmlns:c16="http://schemas.microsoft.com/office/drawing/2014/chart" uri="{C3380CC4-5D6E-409C-BE32-E72D297353CC}">
              <c16:uniqueId val="{00000001-7CC2-4647-B5F7-54759AFEDC9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176.08</c:v>
                </c:pt>
              </c:numCache>
            </c:numRef>
          </c:val>
          <c:extLst>
            <c:ext xmlns:c16="http://schemas.microsoft.com/office/drawing/2014/chart" uri="{C3380CC4-5D6E-409C-BE32-E72D297353CC}">
              <c16:uniqueId val="{00000000-696E-4040-A24D-869127875FB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236.73</c:v>
                </c:pt>
              </c:numCache>
            </c:numRef>
          </c:val>
          <c:smooth val="0"/>
          <c:extLst>
            <c:ext xmlns:c16="http://schemas.microsoft.com/office/drawing/2014/chart" uri="{C3380CC4-5D6E-409C-BE32-E72D297353CC}">
              <c16:uniqueId val="{00000001-696E-4040-A24D-869127875FB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25"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新潟県　津南町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3"/>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5" t="s">
        <v>9</v>
      </c>
      <c r="BM7" s="76"/>
      <c r="BN7" s="76"/>
      <c r="BO7" s="76"/>
      <c r="BP7" s="76"/>
      <c r="BQ7" s="76"/>
      <c r="BR7" s="76"/>
      <c r="BS7" s="76"/>
      <c r="BT7" s="76"/>
      <c r="BU7" s="76"/>
      <c r="BV7" s="76"/>
      <c r="BW7" s="76"/>
      <c r="BX7" s="76"/>
      <c r="BY7" s="77"/>
    </row>
    <row r="8" spans="1:78" ht="18.75" customHeight="1" x14ac:dyDescent="0.15">
      <c r="A8" s="2"/>
      <c r="B8" s="68" t="str">
        <f>データ!$I$6</f>
        <v>法適用</v>
      </c>
      <c r="C8" s="69"/>
      <c r="D8" s="69"/>
      <c r="E8" s="69"/>
      <c r="F8" s="69"/>
      <c r="G8" s="69"/>
      <c r="H8" s="69"/>
      <c r="I8" s="68" t="str">
        <f>データ!$J$6</f>
        <v>水道事業</v>
      </c>
      <c r="J8" s="69"/>
      <c r="K8" s="69"/>
      <c r="L8" s="69"/>
      <c r="M8" s="69"/>
      <c r="N8" s="69"/>
      <c r="O8" s="70"/>
      <c r="P8" s="71" t="str">
        <f>データ!$K$6</f>
        <v>簡易水道事業</v>
      </c>
      <c r="Q8" s="71"/>
      <c r="R8" s="71"/>
      <c r="S8" s="71"/>
      <c r="T8" s="71"/>
      <c r="U8" s="71"/>
      <c r="V8" s="71"/>
      <c r="W8" s="71" t="str">
        <f>データ!$L$6</f>
        <v>C2</v>
      </c>
      <c r="X8" s="71"/>
      <c r="Y8" s="71"/>
      <c r="Z8" s="71"/>
      <c r="AA8" s="71"/>
      <c r="AB8" s="71"/>
      <c r="AC8" s="71"/>
      <c r="AD8" s="71" t="str">
        <f>データ!$M$6</f>
        <v>非設置</v>
      </c>
      <c r="AE8" s="71"/>
      <c r="AF8" s="71"/>
      <c r="AG8" s="71"/>
      <c r="AH8" s="71"/>
      <c r="AI8" s="71"/>
      <c r="AJ8" s="71"/>
      <c r="AK8" s="2"/>
      <c r="AL8" s="62">
        <f>データ!$R$6</f>
        <v>8456</v>
      </c>
      <c r="AM8" s="62"/>
      <c r="AN8" s="62"/>
      <c r="AO8" s="62"/>
      <c r="AP8" s="62"/>
      <c r="AQ8" s="62"/>
      <c r="AR8" s="62"/>
      <c r="AS8" s="62"/>
      <c r="AT8" s="36">
        <f>データ!$S$6</f>
        <v>170.21</v>
      </c>
      <c r="AU8" s="37"/>
      <c r="AV8" s="37"/>
      <c r="AW8" s="37"/>
      <c r="AX8" s="37"/>
      <c r="AY8" s="37"/>
      <c r="AZ8" s="37"/>
      <c r="BA8" s="37"/>
      <c r="BB8" s="51">
        <f>データ!$T$6</f>
        <v>49.68</v>
      </c>
      <c r="BC8" s="51"/>
      <c r="BD8" s="51"/>
      <c r="BE8" s="51"/>
      <c r="BF8" s="51"/>
      <c r="BG8" s="51"/>
      <c r="BH8" s="51"/>
      <c r="BI8" s="51"/>
      <c r="BJ8" s="3"/>
      <c r="BK8" s="3"/>
      <c r="BL8" s="64" t="s">
        <v>10</v>
      </c>
      <c r="BM8" s="65"/>
      <c r="BN8" s="66" t="s">
        <v>11</v>
      </c>
      <c r="BO8" s="66"/>
      <c r="BP8" s="66"/>
      <c r="BQ8" s="66"/>
      <c r="BR8" s="66"/>
      <c r="BS8" s="66"/>
      <c r="BT8" s="66"/>
      <c r="BU8" s="66"/>
      <c r="BV8" s="66"/>
      <c r="BW8" s="66"/>
      <c r="BX8" s="66"/>
      <c r="BY8" s="67"/>
    </row>
    <row r="9" spans="1:78" ht="18.75" customHeight="1" x14ac:dyDescent="0.15">
      <c r="A9" s="2"/>
      <c r="B9" s="44" t="s">
        <v>12</v>
      </c>
      <c r="C9" s="45"/>
      <c r="D9" s="45"/>
      <c r="E9" s="45"/>
      <c r="F9" s="45"/>
      <c r="G9" s="45"/>
      <c r="H9" s="45"/>
      <c r="I9" s="44" t="s">
        <v>13</v>
      </c>
      <c r="J9" s="45"/>
      <c r="K9" s="45"/>
      <c r="L9" s="45"/>
      <c r="M9" s="45"/>
      <c r="N9" s="45"/>
      <c r="O9" s="63"/>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72.930000000000007</v>
      </c>
      <c r="J10" s="37"/>
      <c r="K10" s="37"/>
      <c r="L10" s="37"/>
      <c r="M10" s="37"/>
      <c r="N10" s="37"/>
      <c r="O10" s="61"/>
      <c r="P10" s="51">
        <f>データ!$P$6</f>
        <v>90.91</v>
      </c>
      <c r="Q10" s="51"/>
      <c r="R10" s="51"/>
      <c r="S10" s="51"/>
      <c r="T10" s="51"/>
      <c r="U10" s="51"/>
      <c r="V10" s="51"/>
      <c r="W10" s="62">
        <f>データ!$Q$6</f>
        <v>1980</v>
      </c>
      <c r="X10" s="62"/>
      <c r="Y10" s="62"/>
      <c r="Z10" s="62"/>
      <c r="AA10" s="62"/>
      <c r="AB10" s="62"/>
      <c r="AC10" s="62"/>
      <c r="AD10" s="2"/>
      <c r="AE10" s="2"/>
      <c r="AF10" s="2"/>
      <c r="AG10" s="2"/>
      <c r="AH10" s="2"/>
      <c r="AI10" s="2"/>
      <c r="AJ10" s="2"/>
      <c r="AK10" s="2"/>
      <c r="AL10" s="62">
        <f>データ!$U$6</f>
        <v>7613</v>
      </c>
      <c r="AM10" s="62"/>
      <c r="AN10" s="62"/>
      <c r="AO10" s="62"/>
      <c r="AP10" s="62"/>
      <c r="AQ10" s="62"/>
      <c r="AR10" s="62"/>
      <c r="AS10" s="62"/>
      <c r="AT10" s="36">
        <f>データ!$V$6</f>
        <v>17.52</v>
      </c>
      <c r="AU10" s="37"/>
      <c r="AV10" s="37"/>
      <c r="AW10" s="37"/>
      <c r="AX10" s="37"/>
      <c r="AY10" s="37"/>
      <c r="AZ10" s="37"/>
      <c r="BA10" s="37"/>
      <c r="BB10" s="51">
        <f>データ!$W$6</f>
        <v>434.53</v>
      </c>
      <c r="BC10" s="51"/>
      <c r="BD10" s="51"/>
      <c r="BE10" s="51"/>
      <c r="BF10" s="51"/>
      <c r="BG10" s="51"/>
      <c r="BH10" s="51"/>
      <c r="BI10" s="51"/>
      <c r="BJ10" s="2"/>
      <c r="BK10" s="2"/>
      <c r="BL10" s="52" t="s">
        <v>21</v>
      </c>
      <c r="BM10" s="53"/>
      <c r="BN10" s="54" t="s">
        <v>22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111</v>
      </c>
      <c r="BM66" s="87"/>
      <c r="BN66" s="87"/>
      <c r="BO66" s="87"/>
      <c r="BP66" s="87"/>
      <c r="BQ66" s="87"/>
      <c r="BR66" s="87"/>
      <c r="BS66" s="87"/>
      <c r="BT66" s="87"/>
      <c r="BU66" s="87"/>
      <c r="BV66" s="87"/>
      <c r="BW66" s="87"/>
      <c r="BX66" s="87"/>
      <c r="BY66" s="87"/>
      <c r="BZ66" s="8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o31h+ZGS2qNGdVhiOPC1+GUQ3sv/Qf3v0ihS49vUpKn4oeL6oLqkuzgWWGeF5fUlkMc3knTROhzLc2YTp16IuA==" saltValue="iFAmysG6Vk76utSvrWkl1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154822</v>
      </c>
      <c r="D6" s="20">
        <f t="shared" si="3"/>
        <v>46</v>
      </c>
      <c r="E6" s="20">
        <f t="shared" si="3"/>
        <v>1</v>
      </c>
      <c r="F6" s="20">
        <f t="shared" si="3"/>
        <v>0</v>
      </c>
      <c r="G6" s="20">
        <f t="shared" si="3"/>
        <v>5</v>
      </c>
      <c r="H6" s="20" t="str">
        <f t="shared" si="3"/>
        <v>新潟県　津南町</v>
      </c>
      <c r="I6" s="20" t="str">
        <f t="shared" si="3"/>
        <v>法適用</v>
      </c>
      <c r="J6" s="20" t="str">
        <f t="shared" si="3"/>
        <v>水道事業</v>
      </c>
      <c r="K6" s="20" t="str">
        <f t="shared" si="3"/>
        <v>簡易水道事業</v>
      </c>
      <c r="L6" s="20" t="str">
        <f t="shared" si="3"/>
        <v>C2</v>
      </c>
      <c r="M6" s="20" t="str">
        <f t="shared" si="3"/>
        <v>非設置</v>
      </c>
      <c r="N6" s="21" t="str">
        <f t="shared" si="3"/>
        <v>-</v>
      </c>
      <c r="O6" s="21">
        <f t="shared" si="3"/>
        <v>72.930000000000007</v>
      </c>
      <c r="P6" s="21">
        <f t="shared" si="3"/>
        <v>90.91</v>
      </c>
      <c r="Q6" s="21">
        <f t="shared" si="3"/>
        <v>1980</v>
      </c>
      <c r="R6" s="21">
        <f t="shared" si="3"/>
        <v>8456</v>
      </c>
      <c r="S6" s="21">
        <f t="shared" si="3"/>
        <v>170.21</v>
      </c>
      <c r="T6" s="21">
        <f t="shared" si="3"/>
        <v>49.68</v>
      </c>
      <c r="U6" s="21">
        <f t="shared" si="3"/>
        <v>7613</v>
      </c>
      <c r="V6" s="21">
        <f t="shared" si="3"/>
        <v>17.52</v>
      </c>
      <c r="W6" s="21">
        <f t="shared" si="3"/>
        <v>434.53</v>
      </c>
      <c r="X6" s="22" t="str">
        <f>IF(X7="",NA(),X7)</f>
        <v>-</v>
      </c>
      <c r="Y6" s="22" t="str">
        <f t="shared" ref="Y6:AG6" si="4">IF(Y7="",NA(),Y7)</f>
        <v>-</v>
      </c>
      <c r="Z6" s="22" t="str">
        <f t="shared" si="4"/>
        <v>-</v>
      </c>
      <c r="AA6" s="22" t="str">
        <f t="shared" si="4"/>
        <v>-</v>
      </c>
      <c r="AB6" s="22">
        <f t="shared" si="4"/>
        <v>107.23</v>
      </c>
      <c r="AC6" s="22" t="str">
        <f t="shared" si="4"/>
        <v>-</v>
      </c>
      <c r="AD6" s="22" t="str">
        <f t="shared" si="4"/>
        <v>-</v>
      </c>
      <c r="AE6" s="22" t="str">
        <f t="shared" si="4"/>
        <v>-</v>
      </c>
      <c r="AF6" s="22" t="str">
        <f t="shared" si="4"/>
        <v>-</v>
      </c>
      <c r="AG6" s="22">
        <f t="shared" si="4"/>
        <v>100.59</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18.309999999999999</v>
      </c>
      <c r="AS6" s="21" t="str">
        <f>IF(AS7="","",IF(AS7="-","【-】","【"&amp;SUBSTITUTE(TEXT(AS7,"#,##0.00"),"-","△")&amp;"】"))</f>
        <v>【26.96】</v>
      </c>
      <c r="AT6" s="22" t="str">
        <f>IF(AT7="",NA(),AT7)</f>
        <v>-</v>
      </c>
      <c r="AU6" s="22" t="str">
        <f t="shared" ref="AU6:BC6" si="6">IF(AU7="",NA(),AU7)</f>
        <v>-</v>
      </c>
      <c r="AV6" s="22" t="str">
        <f t="shared" si="6"/>
        <v>-</v>
      </c>
      <c r="AW6" s="22" t="str">
        <f t="shared" si="6"/>
        <v>-</v>
      </c>
      <c r="AX6" s="22">
        <f t="shared" si="6"/>
        <v>155.43</v>
      </c>
      <c r="AY6" s="22" t="str">
        <f t="shared" si="6"/>
        <v>-</v>
      </c>
      <c r="AZ6" s="22" t="str">
        <f t="shared" si="6"/>
        <v>-</v>
      </c>
      <c r="BA6" s="22" t="str">
        <f t="shared" si="6"/>
        <v>-</v>
      </c>
      <c r="BB6" s="22" t="str">
        <f t="shared" si="6"/>
        <v>-</v>
      </c>
      <c r="BC6" s="22">
        <f t="shared" si="6"/>
        <v>146.79</v>
      </c>
      <c r="BD6" s="21" t="str">
        <f>IF(BD7="","",IF(BD7="-","【-】","【"&amp;SUBSTITUTE(TEXT(BD7,"#,##0.00"),"-","△")&amp;"】"))</f>
        <v>【142.39】</v>
      </c>
      <c r="BE6" s="22" t="str">
        <f>IF(BE7="",NA(),BE7)</f>
        <v>-</v>
      </c>
      <c r="BF6" s="22" t="str">
        <f t="shared" ref="BF6:BN6" si="7">IF(BF7="",NA(),BF7)</f>
        <v>-</v>
      </c>
      <c r="BG6" s="22" t="str">
        <f t="shared" si="7"/>
        <v>-</v>
      </c>
      <c r="BH6" s="22" t="str">
        <f t="shared" si="7"/>
        <v>-</v>
      </c>
      <c r="BI6" s="22">
        <f t="shared" si="7"/>
        <v>528.82000000000005</v>
      </c>
      <c r="BJ6" s="22" t="str">
        <f t="shared" si="7"/>
        <v>-</v>
      </c>
      <c r="BK6" s="22" t="str">
        <f t="shared" si="7"/>
        <v>-</v>
      </c>
      <c r="BL6" s="22" t="str">
        <f t="shared" si="7"/>
        <v>-</v>
      </c>
      <c r="BM6" s="22" t="str">
        <f t="shared" si="7"/>
        <v>-</v>
      </c>
      <c r="BN6" s="22">
        <f t="shared" si="7"/>
        <v>1124.56</v>
      </c>
      <c r="BO6" s="21" t="str">
        <f>IF(BO7="","",IF(BO7="-","【-】","【"&amp;SUBSTITUTE(TEXT(BO7,"#,##0.00"),"-","△")&amp;"】"))</f>
        <v>【1,043.36】</v>
      </c>
      <c r="BP6" s="22" t="str">
        <f>IF(BP7="",NA(),BP7)</f>
        <v>-</v>
      </c>
      <c r="BQ6" s="22" t="str">
        <f t="shared" ref="BQ6:BY6" si="8">IF(BQ7="",NA(),BQ7)</f>
        <v>-</v>
      </c>
      <c r="BR6" s="22" t="str">
        <f t="shared" si="8"/>
        <v>-</v>
      </c>
      <c r="BS6" s="22" t="str">
        <f t="shared" si="8"/>
        <v>-</v>
      </c>
      <c r="BT6" s="22">
        <f t="shared" si="8"/>
        <v>56.49</v>
      </c>
      <c r="BU6" s="22" t="str">
        <f t="shared" si="8"/>
        <v>-</v>
      </c>
      <c r="BV6" s="22" t="str">
        <f t="shared" si="8"/>
        <v>-</v>
      </c>
      <c r="BW6" s="22" t="str">
        <f t="shared" si="8"/>
        <v>-</v>
      </c>
      <c r="BX6" s="22" t="str">
        <f t="shared" si="8"/>
        <v>-</v>
      </c>
      <c r="BY6" s="22">
        <f t="shared" si="8"/>
        <v>53.53</v>
      </c>
      <c r="BZ6" s="21" t="str">
        <f>IF(BZ7="","",IF(BZ7="-","【-】","【"&amp;SUBSTITUTE(TEXT(BZ7,"#,##0.00"),"-","△")&amp;"】"))</f>
        <v>【56.19】</v>
      </c>
      <c r="CA6" s="22" t="str">
        <f>IF(CA7="",NA(),CA7)</f>
        <v>-</v>
      </c>
      <c r="CB6" s="22" t="str">
        <f t="shared" ref="CB6:CJ6" si="9">IF(CB7="",NA(),CB7)</f>
        <v>-</v>
      </c>
      <c r="CC6" s="22" t="str">
        <f t="shared" si="9"/>
        <v>-</v>
      </c>
      <c r="CD6" s="22" t="str">
        <f t="shared" si="9"/>
        <v>-</v>
      </c>
      <c r="CE6" s="22">
        <f t="shared" si="9"/>
        <v>176.08</v>
      </c>
      <c r="CF6" s="22" t="str">
        <f t="shared" si="9"/>
        <v>-</v>
      </c>
      <c r="CG6" s="22" t="str">
        <f t="shared" si="9"/>
        <v>-</v>
      </c>
      <c r="CH6" s="22" t="str">
        <f t="shared" si="9"/>
        <v>-</v>
      </c>
      <c r="CI6" s="22" t="str">
        <f t="shared" si="9"/>
        <v>-</v>
      </c>
      <c r="CJ6" s="22">
        <f t="shared" si="9"/>
        <v>236.73</v>
      </c>
      <c r="CK6" s="21" t="str">
        <f>IF(CK7="","",IF(CK7="-","【-】","【"&amp;SUBSTITUTE(TEXT(CK7,"#,##0.00"),"-","△")&amp;"】"))</f>
        <v>【285.60】</v>
      </c>
      <c r="CL6" s="22" t="str">
        <f>IF(CL7="",NA(),CL7)</f>
        <v>-</v>
      </c>
      <c r="CM6" s="22" t="str">
        <f t="shared" ref="CM6:CU6" si="10">IF(CM7="",NA(),CM7)</f>
        <v>-</v>
      </c>
      <c r="CN6" s="22" t="str">
        <f t="shared" si="10"/>
        <v>-</v>
      </c>
      <c r="CO6" s="22" t="str">
        <f t="shared" si="10"/>
        <v>-</v>
      </c>
      <c r="CP6" s="22">
        <f t="shared" si="10"/>
        <v>52.78</v>
      </c>
      <c r="CQ6" s="22" t="str">
        <f t="shared" si="10"/>
        <v>-</v>
      </c>
      <c r="CR6" s="22" t="str">
        <f t="shared" si="10"/>
        <v>-</v>
      </c>
      <c r="CS6" s="22" t="str">
        <f t="shared" si="10"/>
        <v>-</v>
      </c>
      <c r="CT6" s="22" t="str">
        <f t="shared" si="10"/>
        <v>-</v>
      </c>
      <c r="CU6" s="22">
        <f t="shared" si="10"/>
        <v>56.35</v>
      </c>
      <c r="CV6" s="21" t="str">
        <f>IF(CV7="","",IF(CV7="-","【-】","【"&amp;SUBSTITUTE(TEXT(CV7,"#,##0.00"),"-","△")&amp;"】"))</f>
        <v>【48.33】</v>
      </c>
      <c r="CW6" s="22" t="str">
        <f>IF(CW7="",NA(),CW7)</f>
        <v>-</v>
      </c>
      <c r="CX6" s="22" t="str">
        <f t="shared" ref="CX6:DF6" si="11">IF(CX7="",NA(),CX7)</f>
        <v>-</v>
      </c>
      <c r="CY6" s="22" t="str">
        <f t="shared" si="11"/>
        <v>-</v>
      </c>
      <c r="CZ6" s="22" t="str">
        <f t="shared" si="11"/>
        <v>-</v>
      </c>
      <c r="DA6" s="22">
        <f t="shared" si="11"/>
        <v>77.94</v>
      </c>
      <c r="DB6" s="22" t="str">
        <f t="shared" si="11"/>
        <v>-</v>
      </c>
      <c r="DC6" s="22" t="str">
        <f t="shared" si="11"/>
        <v>-</v>
      </c>
      <c r="DD6" s="22" t="str">
        <f t="shared" si="11"/>
        <v>-</v>
      </c>
      <c r="DE6" s="22" t="str">
        <f t="shared" si="11"/>
        <v>-</v>
      </c>
      <c r="DF6" s="22">
        <f t="shared" si="11"/>
        <v>69.33</v>
      </c>
      <c r="DG6" s="21" t="str">
        <f>IF(DG7="","",IF(DG7="-","【-】","【"&amp;SUBSTITUTE(TEXT(DG7,"#,##0.00"),"-","△")&amp;"】"))</f>
        <v>【70.34】</v>
      </c>
      <c r="DH6" s="22" t="str">
        <f>IF(DH7="",NA(),DH7)</f>
        <v>-</v>
      </c>
      <c r="DI6" s="22" t="str">
        <f t="shared" ref="DI6:DQ6" si="12">IF(DI7="",NA(),DI7)</f>
        <v>-</v>
      </c>
      <c r="DJ6" s="22" t="str">
        <f t="shared" si="12"/>
        <v>-</v>
      </c>
      <c r="DK6" s="22" t="str">
        <f t="shared" si="12"/>
        <v>-</v>
      </c>
      <c r="DL6" s="22">
        <f t="shared" si="12"/>
        <v>4.83</v>
      </c>
      <c r="DM6" s="22" t="str">
        <f t="shared" si="12"/>
        <v>-</v>
      </c>
      <c r="DN6" s="22" t="str">
        <f t="shared" si="12"/>
        <v>-</v>
      </c>
      <c r="DO6" s="22" t="str">
        <f t="shared" si="12"/>
        <v>-</v>
      </c>
      <c r="DP6" s="22" t="str">
        <f t="shared" si="12"/>
        <v>-</v>
      </c>
      <c r="DQ6" s="22">
        <f t="shared" si="12"/>
        <v>37.619999999999997</v>
      </c>
      <c r="DR6" s="21" t="str">
        <f>IF(DR7="","",IF(DR7="-","【-】","【"&amp;SUBSTITUTE(TEXT(DR7,"#,##0.00"),"-","△")&amp;"】"))</f>
        <v>【35.50】</v>
      </c>
      <c r="DS6" s="22" t="str">
        <f>IF(DS7="",NA(),DS7)</f>
        <v>-</v>
      </c>
      <c r="DT6" s="22" t="str">
        <f t="shared" ref="DT6:EB6" si="13">IF(DT7="",NA(),DT7)</f>
        <v>-</v>
      </c>
      <c r="DU6" s="22" t="str">
        <f t="shared" si="13"/>
        <v>-</v>
      </c>
      <c r="DV6" s="22" t="str">
        <f t="shared" si="13"/>
        <v>-</v>
      </c>
      <c r="DW6" s="22">
        <f t="shared" si="13"/>
        <v>29.53</v>
      </c>
      <c r="DX6" s="22" t="str">
        <f t="shared" si="13"/>
        <v>-</v>
      </c>
      <c r="DY6" s="22" t="str">
        <f t="shared" si="13"/>
        <v>-</v>
      </c>
      <c r="DZ6" s="22" t="str">
        <f t="shared" si="13"/>
        <v>-</v>
      </c>
      <c r="EA6" s="22" t="str">
        <f t="shared" si="13"/>
        <v>-</v>
      </c>
      <c r="EB6" s="22">
        <f t="shared" si="13"/>
        <v>15.2</v>
      </c>
      <c r="EC6" s="21" t="str">
        <f>IF(EC7="","",IF(EC7="-","【-】","【"&amp;SUBSTITUTE(TEXT(EC7,"#,##0.00"),"-","△")&amp;"】"))</f>
        <v>【16.16】</v>
      </c>
      <c r="ED6" s="22" t="str">
        <f>IF(ED7="",NA(),ED7)</f>
        <v>-</v>
      </c>
      <c r="EE6" s="22" t="str">
        <f t="shared" ref="EE6:EM6" si="14">IF(EE7="",NA(),EE7)</f>
        <v>-</v>
      </c>
      <c r="EF6" s="22" t="str">
        <f t="shared" si="14"/>
        <v>-</v>
      </c>
      <c r="EG6" s="22" t="str">
        <f t="shared" si="14"/>
        <v>-</v>
      </c>
      <c r="EH6" s="22">
        <f t="shared" si="14"/>
        <v>0.25</v>
      </c>
      <c r="EI6" s="22" t="str">
        <f t="shared" si="14"/>
        <v>-</v>
      </c>
      <c r="EJ6" s="22" t="str">
        <f t="shared" si="14"/>
        <v>-</v>
      </c>
      <c r="EK6" s="22" t="str">
        <f t="shared" si="14"/>
        <v>-</v>
      </c>
      <c r="EL6" s="22" t="str">
        <f t="shared" si="14"/>
        <v>-</v>
      </c>
      <c r="EM6" s="22">
        <f t="shared" si="14"/>
        <v>0.17</v>
      </c>
      <c r="EN6" s="21" t="str">
        <f>IF(EN7="","",IF(EN7="-","【-】","【"&amp;SUBSTITUTE(TEXT(EN7,"#,##0.00"),"-","△")&amp;"】"))</f>
        <v>【0.28】</v>
      </c>
    </row>
    <row r="7" spans="1:144" s="23" customFormat="1" x14ac:dyDescent="0.15">
      <c r="A7" s="15"/>
      <c r="B7" s="24">
        <v>2024</v>
      </c>
      <c r="C7" s="24">
        <v>154822</v>
      </c>
      <c r="D7" s="24">
        <v>46</v>
      </c>
      <c r="E7" s="24">
        <v>1</v>
      </c>
      <c r="F7" s="24">
        <v>0</v>
      </c>
      <c r="G7" s="24">
        <v>5</v>
      </c>
      <c r="H7" s="24" t="s">
        <v>93</v>
      </c>
      <c r="I7" s="24" t="s">
        <v>94</v>
      </c>
      <c r="J7" s="24" t="s">
        <v>95</v>
      </c>
      <c r="K7" s="24" t="s">
        <v>96</v>
      </c>
      <c r="L7" s="24" t="s">
        <v>97</v>
      </c>
      <c r="M7" s="24" t="s">
        <v>98</v>
      </c>
      <c r="N7" s="25" t="s">
        <v>99</v>
      </c>
      <c r="O7" s="25">
        <v>72.930000000000007</v>
      </c>
      <c r="P7" s="25">
        <v>90.91</v>
      </c>
      <c r="Q7" s="25">
        <v>1980</v>
      </c>
      <c r="R7" s="25">
        <v>8456</v>
      </c>
      <c r="S7" s="25">
        <v>170.21</v>
      </c>
      <c r="T7" s="25">
        <v>49.68</v>
      </c>
      <c r="U7" s="25">
        <v>7613</v>
      </c>
      <c r="V7" s="25">
        <v>17.52</v>
      </c>
      <c r="W7" s="25">
        <v>434.53</v>
      </c>
      <c r="X7" s="25" t="s">
        <v>99</v>
      </c>
      <c r="Y7" s="25" t="s">
        <v>99</v>
      </c>
      <c r="Z7" s="25" t="s">
        <v>99</v>
      </c>
      <c r="AA7" s="25" t="s">
        <v>99</v>
      </c>
      <c r="AB7" s="25">
        <v>107.23</v>
      </c>
      <c r="AC7" s="25" t="s">
        <v>99</v>
      </c>
      <c r="AD7" s="25" t="s">
        <v>99</v>
      </c>
      <c r="AE7" s="25" t="s">
        <v>99</v>
      </c>
      <c r="AF7" s="25" t="s">
        <v>99</v>
      </c>
      <c r="AG7" s="25">
        <v>100.59</v>
      </c>
      <c r="AH7" s="25">
        <v>102.02</v>
      </c>
      <c r="AI7" s="25" t="s">
        <v>99</v>
      </c>
      <c r="AJ7" s="25" t="s">
        <v>99</v>
      </c>
      <c r="AK7" s="25" t="s">
        <v>99</v>
      </c>
      <c r="AL7" s="25" t="s">
        <v>99</v>
      </c>
      <c r="AM7" s="25">
        <v>0</v>
      </c>
      <c r="AN7" s="25" t="s">
        <v>99</v>
      </c>
      <c r="AO7" s="25" t="s">
        <v>99</v>
      </c>
      <c r="AP7" s="25" t="s">
        <v>99</v>
      </c>
      <c r="AQ7" s="25" t="s">
        <v>99</v>
      </c>
      <c r="AR7" s="25">
        <v>18.309999999999999</v>
      </c>
      <c r="AS7" s="25">
        <v>26.96</v>
      </c>
      <c r="AT7" s="25" t="s">
        <v>99</v>
      </c>
      <c r="AU7" s="25" t="s">
        <v>99</v>
      </c>
      <c r="AV7" s="25" t="s">
        <v>99</v>
      </c>
      <c r="AW7" s="25" t="s">
        <v>99</v>
      </c>
      <c r="AX7" s="25">
        <v>155.43</v>
      </c>
      <c r="AY7" s="25" t="s">
        <v>99</v>
      </c>
      <c r="AZ7" s="25" t="s">
        <v>99</v>
      </c>
      <c r="BA7" s="25" t="s">
        <v>99</v>
      </c>
      <c r="BB7" s="25" t="s">
        <v>99</v>
      </c>
      <c r="BC7" s="25">
        <v>146.79</v>
      </c>
      <c r="BD7" s="25">
        <v>142.38999999999999</v>
      </c>
      <c r="BE7" s="25" t="s">
        <v>99</v>
      </c>
      <c r="BF7" s="25" t="s">
        <v>99</v>
      </c>
      <c r="BG7" s="25" t="s">
        <v>99</v>
      </c>
      <c r="BH7" s="25" t="s">
        <v>99</v>
      </c>
      <c r="BI7" s="25">
        <v>528.82000000000005</v>
      </c>
      <c r="BJ7" s="25" t="s">
        <v>99</v>
      </c>
      <c r="BK7" s="25" t="s">
        <v>99</v>
      </c>
      <c r="BL7" s="25" t="s">
        <v>99</v>
      </c>
      <c r="BM7" s="25" t="s">
        <v>99</v>
      </c>
      <c r="BN7" s="25">
        <v>1124.56</v>
      </c>
      <c r="BO7" s="25">
        <v>1043.3599999999999</v>
      </c>
      <c r="BP7" s="25" t="s">
        <v>99</v>
      </c>
      <c r="BQ7" s="25" t="s">
        <v>99</v>
      </c>
      <c r="BR7" s="25" t="s">
        <v>99</v>
      </c>
      <c r="BS7" s="25" t="s">
        <v>99</v>
      </c>
      <c r="BT7" s="25">
        <v>56.49</v>
      </c>
      <c r="BU7" s="25" t="s">
        <v>99</v>
      </c>
      <c r="BV7" s="25" t="s">
        <v>99</v>
      </c>
      <c r="BW7" s="25" t="s">
        <v>99</v>
      </c>
      <c r="BX7" s="25" t="s">
        <v>99</v>
      </c>
      <c r="BY7" s="25">
        <v>53.53</v>
      </c>
      <c r="BZ7" s="25">
        <v>56.19</v>
      </c>
      <c r="CA7" s="25" t="s">
        <v>99</v>
      </c>
      <c r="CB7" s="25" t="s">
        <v>99</v>
      </c>
      <c r="CC7" s="25" t="s">
        <v>99</v>
      </c>
      <c r="CD7" s="25" t="s">
        <v>99</v>
      </c>
      <c r="CE7" s="25">
        <v>176.08</v>
      </c>
      <c r="CF7" s="25" t="s">
        <v>99</v>
      </c>
      <c r="CG7" s="25" t="s">
        <v>99</v>
      </c>
      <c r="CH7" s="25" t="s">
        <v>99</v>
      </c>
      <c r="CI7" s="25" t="s">
        <v>99</v>
      </c>
      <c r="CJ7" s="25">
        <v>236.73</v>
      </c>
      <c r="CK7" s="25">
        <v>285.60000000000002</v>
      </c>
      <c r="CL7" s="25" t="s">
        <v>99</v>
      </c>
      <c r="CM7" s="25" t="s">
        <v>99</v>
      </c>
      <c r="CN7" s="25" t="s">
        <v>99</v>
      </c>
      <c r="CO7" s="25" t="s">
        <v>99</v>
      </c>
      <c r="CP7" s="25">
        <v>52.78</v>
      </c>
      <c r="CQ7" s="25" t="s">
        <v>99</v>
      </c>
      <c r="CR7" s="25" t="s">
        <v>99</v>
      </c>
      <c r="CS7" s="25" t="s">
        <v>99</v>
      </c>
      <c r="CT7" s="25" t="s">
        <v>99</v>
      </c>
      <c r="CU7" s="25">
        <v>56.35</v>
      </c>
      <c r="CV7" s="25">
        <v>48.33</v>
      </c>
      <c r="CW7" s="25" t="s">
        <v>99</v>
      </c>
      <c r="CX7" s="25" t="s">
        <v>99</v>
      </c>
      <c r="CY7" s="25" t="s">
        <v>99</v>
      </c>
      <c r="CZ7" s="25" t="s">
        <v>99</v>
      </c>
      <c r="DA7" s="25">
        <v>77.94</v>
      </c>
      <c r="DB7" s="25" t="s">
        <v>99</v>
      </c>
      <c r="DC7" s="25" t="s">
        <v>99</v>
      </c>
      <c r="DD7" s="25" t="s">
        <v>99</v>
      </c>
      <c r="DE7" s="25" t="s">
        <v>99</v>
      </c>
      <c r="DF7" s="25">
        <v>69.33</v>
      </c>
      <c r="DG7" s="25">
        <v>70.34</v>
      </c>
      <c r="DH7" s="25" t="s">
        <v>99</v>
      </c>
      <c r="DI7" s="25" t="s">
        <v>99</v>
      </c>
      <c r="DJ7" s="25" t="s">
        <v>99</v>
      </c>
      <c r="DK7" s="25" t="s">
        <v>99</v>
      </c>
      <c r="DL7" s="25">
        <v>4.83</v>
      </c>
      <c r="DM7" s="25" t="s">
        <v>99</v>
      </c>
      <c r="DN7" s="25" t="s">
        <v>99</v>
      </c>
      <c r="DO7" s="25" t="s">
        <v>99</v>
      </c>
      <c r="DP7" s="25" t="s">
        <v>99</v>
      </c>
      <c r="DQ7" s="25">
        <v>37.619999999999997</v>
      </c>
      <c r="DR7" s="25">
        <v>35.5</v>
      </c>
      <c r="DS7" s="25" t="s">
        <v>99</v>
      </c>
      <c r="DT7" s="25" t="s">
        <v>99</v>
      </c>
      <c r="DU7" s="25" t="s">
        <v>99</v>
      </c>
      <c r="DV7" s="25" t="s">
        <v>99</v>
      </c>
      <c r="DW7" s="25">
        <v>29.53</v>
      </c>
      <c r="DX7" s="25" t="s">
        <v>99</v>
      </c>
      <c r="DY7" s="25" t="s">
        <v>99</v>
      </c>
      <c r="DZ7" s="25" t="s">
        <v>99</v>
      </c>
      <c r="EA7" s="25" t="s">
        <v>99</v>
      </c>
      <c r="EB7" s="25">
        <v>15.2</v>
      </c>
      <c r="EC7" s="25">
        <v>16.16</v>
      </c>
      <c r="ED7" s="25" t="s">
        <v>99</v>
      </c>
      <c r="EE7" s="25" t="s">
        <v>99</v>
      </c>
      <c r="EF7" s="25" t="s">
        <v>99</v>
      </c>
      <c r="EG7" s="25" t="s">
        <v>99</v>
      </c>
      <c r="EH7" s="25">
        <v>0.25</v>
      </c>
      <c r="EI7" s="25" t="s">
        <v>99</v>
      </c>
      <c r="EJ7" s="25" t="s">
        <v>99</v>
      </c>
      <c r="EK7" s="25" t="s">
        <v>99</v>
      </c>
      <c r="EL7" s="25" t="s">
        <v>99</v>
      </c>
      <c r="EM7" s="25">
        <v>0.17</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保坂 大輔</cp:lastModifiedBy>
  <cp:lastPrinted>2026-02-19T06:51:09Z</cp:lastPrinted>
  <dcterms:modified xsi:type="dcterms:W3CDTF">2026-03-06T08:43:21Z</dcterms:modified>
</cp:coreProperties>
</file>