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mc:AlternateContent xmlns:mc="http://schemas.openxmlformats.org/markup-compatibility/2006">
    <mc:Choice Requires="x15">
      <x15ac:absPath xmlns:x15ac="http://schemas.microsoft.com/office/spreadsheetml/2010/11/ac" url="C:\Users\miyazawa.takuya\Documents\財政\6 調査\2 財政状況資料\R1決算財政状況資料集\②県報告\"/>
    </mc:Choice>
  </mc:AlternateContent>
  <xr:revisionPtr revIDLastSave="0" documentId="13_ncr:1_{610BECA1-002B-4ABF-88EF-B78872DDFC24}" xr6:coauthVersionLast="45" xr6:coauthVersionMax="45" xr10:uidLastSave="{00000000-0000-0000-0000-000000000000}"/>
  <bookViews>
    <workbookView xWindow="3630" yWindow="3630" windowWidth="20640" windowHeight="118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0" r:id="rId15"/>
    <sheet name="施設類型別ストック情報分析表②" sheetId="23"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W41" i="10"/>
  <c r="BW42" i="10" s="1"/>
  <c r="BW43" i="10" s="1"/>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AM36" i="10"/>
  <c r="C36" i="10"/>
  <c r="BW35" i="10"/>
  <c r="AM35" i="10"/>
  <c r="C35" i="10"/>
  <c r="BW34" i="10"/>
  <c r="C34" i="10"/>
  <c r="CO34" i="10" l="1"/>
  <c r="CO35" i="10" s="1"/>
  <c r="CO36" i="10" s="1"/>
  <c r="CO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alcChain>
</file>

<file path=xl/sharedStrings.xml><?xml version="1.0" encoding="utf-8"?>
<sst xmlns="http://schemas.openxmlformats.org/spreadsheetml/2006/main" count="1115" uniqueCount="618">
  <si>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</si>
  <si>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</si>
  <si>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</si>
  <si>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</si>
  <si>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</si>
  <si>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</si>
  <si>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</si>
  <si>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</si>
  <si>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</si>
  <si>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</si>
  <si>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</si>
  <si>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</si>
  <si>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</si>
  <si>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</si>
  <si>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</si>
  <si>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</si>
  <si>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</si>
  <si>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</si>
  <si>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</si>
  <si>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</si>
  <si>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</si>
  <si>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</si>
  <si>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</si>
  <si>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</si>
  <si>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</si>
  <si>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</si>
  <si>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</si>
  <si>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</si>
  <si>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</si>
  <si>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</si>
  <si>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</si>
  <si>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</si>
  <si>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</si>
  <si>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</si>
  <si>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</si>
  <si>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</si>
  <si>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</si>
  <si>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</si>
  <si>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</si>
  <si>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</si>
  <si>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</si>
  <si>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</si>
  <si>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</si>
  <si>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</si>
  <si>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</si>
  <si>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</si>
  <si>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</si>
  <si>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</si>
  <si>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</si>
  <si>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</si>
  <si>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</si>
  <si>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</si>
  <si>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</si>
  <si>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</si>
  <si>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</si>
  <si>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</si>
  <si>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</si>
  <si>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</si>
  <si>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</si>
  <si>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</si>
  <si>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</si>
  <si>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</si>
  <si>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</si>
  <si>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</si>
  <si>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</si>
  <si>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</si>
  <si>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</si>
  <si>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</si>
  <si>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</si>
  <si>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</si>
  <si>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</si>
  <si>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</si>
  <si>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</si>
  <si>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</si>
  <si>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</si>
  <si>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</si>
  <si>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</si>
  <si>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</si>
  <si>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</si>
  <si>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</si>
  <si>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</si>
  <si>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</si>
  <si>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</si>
  <si>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</si>
  <si>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</si>
  <si>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Ⅲ－０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</si>
  <si>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</si>
  <si>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</si>
  <si>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</si>
  <si>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</si>
  <si>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</si>
  <si>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</si>
  <si>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</si>
  <si>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</si>
  <si>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</si>
  <si>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</si>
  <si>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</si>
  <si>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</si>
  <si>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</si>
  <si>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</si>
  <si>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</si>
  <si>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</si>
  <si>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</si>
  <si>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</si>
  <si>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</si>
  <si>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</si>
  <si>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</si>
  <si>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</si>
  <si>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</si>
  <si>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</si>
  <si>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</si>
  <si>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</si>
  <si>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</si>
  <si>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</si>
  <si>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</si>
  <si>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</si>
  <si>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</si>
  <si>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</si>
  <si>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</si>
  <si>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</si>
  <si>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</si>
  <si>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</si>
  <si>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</si>
  <si>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</si>
  <si>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</si>
  <si>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</si>
  <si>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</si>
  <si>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</si>
  <si>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</si>
  <si>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</si>
  <si>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</si>
  <si>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</si>
  <si>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</si>
  <si>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</si>
  <si>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</si>
  <si>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</si>
  <si>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</si>
  <si>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</si>
  <si>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</si>
  <si>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</si>
  <si>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</si>
  <si>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</si>
  <si>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</si>
  <si>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</si>
  <si>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</si>
  <si>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</si>
  <si>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</si>
  <si>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</si>
  <si>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</si>
  <si>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</si>
  <si>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</si>
  <si>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</si>
  <si>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</si>
  <si>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</si>
  <si>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</si>
  <si>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</si>
  <si>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</si>
  <si>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</si>
  <si>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</si>
  <si>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</si>
  <si>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</si>
  <si>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</si>
  <si>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</si>
  <si>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</si>
  <si>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</si>
  <si>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</si>
  <si>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</si>
  <si>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</si>
  <si>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</si>
  <si>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</si>
  <si>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</si>
  <si>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</si>
  <si>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</si>
  <si>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</si>
  <si>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</si>
  <si>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</si>
  <si>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</si>
  <si>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</si>
  <si>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</si>
  <si>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</si>
  <si>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</si>
  <si>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</si>
  <si>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</si>
  <si>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</si>
  <si>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</si>
  <si>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</si>
  <si>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</si>
  <si>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</si>
  <si>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</si>
  <si>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</si>
  <si>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</si>
  <si>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</si>
  <si>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</si>
  <si>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</si>
  <si>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</si>
  <si>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</si>
  <si>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</si>
  <si>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</si>
  <si>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</si>
  <si>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</si>
  <si>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</si>
  <si>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</si>
  <si>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</si>
  <si>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</si>
  <si>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</si>
  <si>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</si>
  <si>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</si>
  <si>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</si>
  <si>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</si>
  <si>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</si>
  <si>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</si>
  <si>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</si>
  <si>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</si>
  <si>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</si>
  <si>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新潟県津南町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</si>
  <si>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</si>
  <si>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</si>
  <si>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</si>
  <si>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</si>
  <si>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</si>
  <si>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</si>
  <si>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</si>
  <si>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</si>
  <si>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</si>
  <si>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</si>
  <si>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</si>
  <si>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</si>
  <si>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</si>
  <si>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</si>
  <si>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</si>
  <si>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</si>
  <si>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</si>
  <si>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</si>
  <si>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</si>
  <si>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</si>
  <si>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</si>
  <si>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</si>
  <si>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</si>
  <si>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</si>
  <si>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</si>
  <si>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</si>
  <si>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</si>
  <si>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</si>
  <si>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</si>
  <si>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</si>
  <si>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</si>
  <si>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</si>
  <si>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</si>
  <si>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</si>
  <si>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</si>
  <si>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</si>
  <si>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</si>
  <si>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</si>
  <si>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</si>
  <si>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</si>
  <si>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</si>
  <si>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</si>
  <si>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</si>
  <si>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</si>
  <si>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</si>
  <si>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</si>
  <si>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</si>
  <si>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</si>
  <si>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</si>
  <si>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</si>
  <si>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</si>
  <si>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</si>
  <si>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</si>
  <si>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</si>
  <si>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</si>
  <si>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</si>
  <si>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</si>
  <si>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</si>
  <si>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</si>
  <si>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</si>
  <si>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</si>
  <si>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</si>
  <si>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</si>
  <si>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</si>
  <si>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</si>
  <si>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</si>
  <si>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</si>
  <si>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</si>
  <si>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</si>
  <si>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</si>
  <si>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</si>
  <si>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</si>
  <si>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</si>
  <si>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</si>
  <si>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</si>
  <si>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</si>
  <si>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</si>
  <si>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</si>
  <si>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</si>
  <si>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</si>
  <si>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</si>
  <si>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</si>
  <si>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</si>
  <si>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</si>
  <si>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</si>
  <si>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</si>
  <si>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</si>
  <si>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</si>
  <si>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</si>
  <si>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</si>
  <si>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</si>
  <si>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</si>
  <si>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</si>
  <si>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</si>
  <si>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</si>
  <si>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</si>
  <si>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</si>
  <si>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</si>
  <si>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</si>
  <si>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</si>
  <si>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</si>
  <si>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</si>
  <si>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</si>
  <si>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</si>
  <si>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</si>
  <si>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</si>
  <si>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</si>
  <si>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</si>
  <si>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</si>
  <si>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</si>
  <si>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</si>
  <si>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</si>
  <si>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</si>
  <si>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</si>
  <si>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</si>
  <si>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</si>
  <si>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</si>
  <si>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</si>
  <si>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</si>
  <si>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</si>
  <si>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</si>
  <si>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</si>
  <si>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</si>
  <si>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</si>
  <si>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</si>
  <si>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</si>
  <si>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</si>
  <si>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</si>
  <si>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</si>
  <si>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</si>
  <si>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</si>
  <si>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</si>
  <si>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</si>
  <si>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</si>
  <si>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</si>
  <si>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</si>
  <si>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</si>
  <si>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</si>
  <si>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</si>
  <si>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</si>
  <si>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</si>
  <si>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</si>
  <si>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</si>
  <si>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</si>
  <si>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</si>
  <si>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</si>
  <si>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</si>
  <si>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</si>
  <si>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</si>
  <si>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</si>
  <si>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</si>
  <si>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</si>
  <si>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</si>
  <si>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</si>
  <si>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新潟県津南町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</si>
  <si>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</si>
  <si>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</si>
  <si>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</si>
  <si>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</si>
  <si>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</si>
  <si>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</si>
  <si>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</si>
  <si>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</si>
  <si>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</si>
  <si>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</si>
  <si>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</si>
  <si>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</si>
  <si>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</si>
  <si>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</si>
  <si>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</si>
  <si>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</si>
  <si>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</si>
  <si>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</si>
  <si>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</si>
  <si>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</si>
  <si>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</si>
  <si>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</si>
  <si>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</si>
  <si>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</si>
  <si>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</si>
  <si>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</si>
  <si>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</si>
  <si>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</si>
  <si>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</si>
  <si>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</si>
  <si>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</si>
  <si>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</si>
  <si>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</si>
  <si>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</si>
  <si>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</si>
  <si>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</si>
  <si>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</si>
  <si>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</si>
  <si>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簡易水道特別会計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</si>
  <si>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</si>
  <si>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</si>
  <si>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</si>
  <si>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</si>
  <si>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</si>
  <si>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</si>
  <si>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</si>
  <si>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</si>
  <si>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</si>
  <si>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</si>
  <si>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</si>
  <si>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</si>
  <si>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</si>
  <si>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</si>
  <si>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</si>
  <si>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</si>
  <si>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</si>
  <si>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</si>
  <si>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</si>
  <si>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</si>
  <si>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</si>
  <si>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</si>
  <si>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</si>
  <si>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</si>
  <si>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</si>
  <si>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</si>
  <si>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</si>
  <si>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</si>
  <si>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</si>
  <si>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</si>
  <si>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</si>
  <si>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</si>
  <si>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</si>
  <si>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</si>
  <si>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</si>
  <si>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</si>
  <si>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</si>
  <si>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</si>
  <si>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</si>
  <si>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</si>
  <si>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</si>
  <si>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</si>
  <si>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</si>
  <si>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</si>
  <si>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</si>
  <si>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</si>
  <si>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</si>
  <si>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</si>
  <si>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</si>
  <si>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</si>
  <si>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</si>
  <si>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</si>
  <si>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</si>
  <si>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</si>
  <si>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</si>
  <si>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</si>
  <si>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</si>
  <si>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</si>
  <si>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</si>
  <si>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</si>
  <si>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</si>
  <si>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</si>
  <si>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</si>
  <si>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</si>
  <si>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</si>
  <si>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</si>
  <si>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</si>
  <si>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</si>
  <si>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</si>
  <si>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</si>
  <si>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</si>
  <si>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</si>
  <si>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</si>
  <si>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</si>
  <si>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</si>
  <si>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</si>
  <si>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</si>
  <si>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</si>
  <si>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</si>
  <si>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</si>
  <si>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</si>
  <si>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</si>
  <si>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</si>
  <si>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</si>
  <si>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</si>
  <si>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</si>
  <si>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</si>
  <si>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</si>
  <si>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</si>
  <si>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</si>
  <si>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</si>
  <si>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</si>
  <si>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</si>
  <si>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</si>
  <si>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</si>
  <si>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</si>
  <si>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</si>
  <si>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</si>
  <si>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</si>
  <si>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</si>
  <si>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</si>
  <si>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</si>
  <si>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</si>
  <si>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</si>
  <si>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</si>
  <si>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</si>
  <si>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</si>
  <si>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</si>
  <si>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</si>
  <si>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</si>
  <si>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</si>
  <si>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</si>
  <si>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</si>
  <si>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</si>
  <si>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</si>
  <si>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</si>
  <si>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</si>
  <si>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</si>
  <si>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</si>
  <si>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</si>
  <si>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</si>
  <si>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</si>
  <si>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</si>
  <si>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</si>
  <si>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</si>
  <si>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</si>
  <si>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</si>
  <si>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</si>
  <si>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</si>
  <si>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</si>
  <si>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</si>
  <si>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</si>
  <si>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</si>
  <si>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</si>
  <si>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</si>
  <si>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</si>
  <si>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</si>
  <si>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</si>
  <si>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</si>
  <si>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</si>
  <si>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</si>
  <si>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</si>
  <si>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</si>
  <si>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</si>
  <si>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</si>
  <si>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</si>
  <si>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</si>
  <si>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</si>
  <si>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</si>
  <si>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</si>
  <si>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</si>
  <si>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</si>
  <si>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1.18</t>
  </si>
  <si>
    <t>▲ 3.19</t>
  </si>
  <si>
    <t>▲ 2.04</t>
  </si>
  <si>
    <t>▲ 2.83</t>
  </si>
  <si>
    <t>一般会計</t>
  </si>
  <si>
    <t>病院事業会計</t>
  </si>
  <si>
    <t>介護保険特別会計</t>
  </si>
  <si>
    <t>下水道事業特別会計</t>
  </si>
  <si>
    <t>国民健康保険特別会計</t>
  </si>
  <si>
    <t>▲ 0.13</t>
  </si>
  <si>
    <t>農業集落排水事業特別会計</t>
  </si>
  <si>
    <t>簡易水道特別会計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</si>
  <si>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</si>
  <si>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</si>
  <si>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</si>
  <si>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</si>
  <si>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</si>
  <si>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</si>
  <si>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</si>
  <si>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</si>
  <si>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</si>
  <si>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</si>
  <si>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公益財団法人　津南町野菜価格安定協会</t>
    <rPh sb="0" eb="2">
      <t>コウエキ</t>
    </rPh>
    <rPh sb="2" eb="4">
      <t>ザイダン</t>
    </rPh>
    <rPh sb="4" eb="6">
      <t>ホウジン</t>
    </rPh>
    <rPh sb="7" eb="10">
      <t>ツナンマチ</t>
    </rPh>
    <rPh sb="10" eb="12">
      <t>ヤサイ</t>
    </rPh>
    <rPh sb="12" eb="14">
      <t>カカク</t>
    </rPh>
    <rPh sb="14" eb="16">
      <t>アンテイ</t>
    </rPh>
    <rPh sb="16" eb="18">
      <t>キョウカイ</t>
    </rPh>
    <phoneticPr fontId="2"/>
  </si>
  <si>
    <t>公益社団法人　津南町農業公社</t>
    <rPh sb="0" eb="2">
      <t>コウエキ</t>
    </rPh>
    <rPh sb="2" eb="4">
      <t>シャダン</t>
    </rPh>
    <rPh sb="4" eb="6">
      <t>ホウジン</t>
    </rPh>
    <rPh sb="7" eb="10">
      <t>ツナンマチ</t>
    </rPh>
    <rPh sb="10" eb="12">
      <t>ノウギョウ</t>
    </rPh>
    <rPh sb="12" eb="14">
      <t>コウシャ</t>
    </rPh>
    <phoneticPr fontId="2"/>
  </si>
  <si>
    <t>株式会社　竜ヶ窪温泉</t>
    <rPh sb="0" eb="4">
      <t>カブシキガイシャ</t>
    </rPh>
    <rPh sb="5" eb="6">
      <t>リュウ</t>
    </rPh>
    <rPh sb="7" eb="8">
      <t>クボ</t>
    </rPh>
    <rPh sb="8" eb="10">
      <t>オンセン</t>
    </rPh>
    <phoneticPr fontId="2"/>
  </si>
  <si>
    <t>津南醸造　株式会社</t>
    <rPh sb="0" eb="2">
      <t>ツナン</t>
    </rPh>
    <rPh sb="2" eb="4">
      <t>ジョウゾウ</t>
    </rPh>
    <rPh sb="5" eb="9">
      <t>カブシキガイシャ</t>
    </rPh>
    <phoneticPr fontId="2"/>
  </si>
  <si>
    <t>地域福祉基金</t>
    <rPh sb="0" eb="2">
      <t>チイキ</t>
    </rPh>
    <rPh sb="2" eb="4">
      <t>フクシ</t>
    </rPh>
    <rPh sb="4" eb="6">
      <t>キキン</t>
    </rPh>
    <phoneticPr fontId="5"/>
  </si>
  <si>
    <t>ふるさと支援まちづくり基金</t>
    <rPh sb="4" eb="6">
      <t>シエン</t>
    </rPh>
    <rPh sb="11" eb="13">
      <t>キキン</t>
    </rPh>
    <phoneticPr fontId="5"/>
  </si>
  <si>
    <t>環境衛生施設整備基金</t>
    <rPh sb="0" eb="2">
      <t>カンキョウ</t>
    </rPh>
    <rPh sb="2" eb="4">
      <t>エイセイ</t>
    </rPh>
    <rPh sb="4" eb="6">
      <t>シセツ</t>
    </rPh>
    <rPh sb="6" eb="8">
      <t>セイビ</t>
    </rPh>
    <rPh sb="8" eb="10">
      <t>キキン</t>
    </rPh>
    <phoneticPr fontId="5"/>
  </si>
  <si>
    <t>スポーツ振興基金</t>
    <rPh sb="4" eb="6">
      <t>シンコウ</t>
    </rPh>
    <rPh sb="6" eb="8">
      <t>キキン</t>
    </rPh>
    <phoneticPr fontId="5"/>
  </si>
  <si>
    <t>情報化推進基金</t>
    <rPh sb="0" eb="3">
      <t>ジョウホウカ</t>
    </rPh>
    <rPh sb="3" eb="5">
      <t>スイシン</t>
    </rPh>
    <rPh sb="5" eb="7">
      <t>キキン</t>
    </rPh>
    <phoneticPr fontId="5"/>
  </si>
  <si>
    <t>津南地域衛生施設組合</t>
    <rPh sb="0" eb="10">
      <t>ツナンチイキエイセイシセツクミアイ</t>
    </rPh>
    <phoneticPr fontId="2"/>
  </si>
  <si>
    <t>-</t>
    <phoneticPr fontId="2"/>
  </si>
  <si>
    <t>十日町地域広域事務組合【一般会計】</t>
    <rPh sb="0" eb="3">
      <t>トオカマチ</t>
    </rPh>
    <rPh sb="3" eb="5">
      <t>チイキ</t>
    </rPh>
    <rPh sb="5" eb="7">
      <t>コウイキ</t>
    </rPh>
    <rPh sb="7" eb="9">
      <t>ジム</t>
    </rPh>
    <rPh sb="9" eb="11">
      <t>クミアイ</t>
    </rPh>
    <rPh sb="12" eb="16">
      <t>イッパンカイケイ</t>
    </rPh>
    <phoneticPr fontId="2"/>
  </si>
  <si>
    <t>十日町地域広域事務組合【家畜診療所特別会計】</t>
    <rPh sb="0" eb="3">
      <t>トオカマチ</t>
    </rPh>
    <rPh sb="3" eb="5">
      <t>チイキ</t>
    </rPh>
    <rPh sb="5" eb="7">
      <t>コウイキ</t>
    </rPh>
    <rPh sb="7" eb="9">
      <t>ジム</t>
    </rPh>
    <rPh sb="9" eb="11">
      <t>クミアイ</t>
    </rPh>
    <rPh sb="12" eb="14">
      <t>カチク</t>
    </rPh>
    <rPh sb="14" eb="17">
      <t>シンリョウジョ</t>
    </rPh>
    <rPh sb="17" eb="19">
      <t>トクベツ</t>
    </rPh>
    <rPh sb="19" eb="21">
      <t>カイケイ</t>
    </rPh>
    <phoneticPr fontId="2"/>
  </si>
  <si>
    <t>魚沼地区障害福祉組合</t>
    <rPh sb="0" eb="10">
      <t>ウオヌマチクショウガイフクシクミアイ</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</si>
  <si>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</si>
  <si>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</si>
  <si>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3">
      <t>ニイガタケン</t>
    </rPh>
    <rPh sb="3" eb="6">
      <t>シチョウソン</t>
    </rPh>
    <rPh sb="6" eb="8">
      <t>ソウゴウ</t>
    </rPh>
    <rPh sb="8" eb="10">
      <t>ジム</t>
    </rPh>
    <rPh sb="10" eb="12">
      <t>クミアイ</t>
    </rPh>
    <rPh sb="13" eb="16">
      <t>ショウボウダン</t>
    </rPh>
    <rPh sb="16" eb="17">
      <t>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</si>
  <si>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8">
      <t>トクベツカイケイ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</si>
  <si>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</si>
  <si>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</si>
  <si>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20">
      <t>イッパンカイケイ」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</si>
  <si>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</si>
  <si>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</si>
  <si>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</si>
  <si>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</si>
  <si>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</si>
  <si>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</si>
  <si>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</si>
  <si>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</si>
  <si>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</si>
  <si>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</si>
  <si>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</si>
  <si>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</si>
  <si>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将来負担比率については、類似団体より高い水準となっている。これは地方債の新規発行が継続的に行われているためであるが、比率は減少傾向である。
有形固定資産減価償却率は、類似団体より低い水準となっている。公共施設等総合管理計画及び個別施設計画に基づき、公共施設の適正な管理に努める。</t>
    <rPh sb="58" eb="60">
      <t>ヒリツ</t>
    </rPh>
    <rPh sb="61" eb="63">
      <t>ゲンショウ</t>
    </rPh>
    <rPh sb="63" eb="65">
      <t>ケイコウ</t>
    </rPh>
    <phoneticPr fontId="5"/>
  </si>
  <si>
    <t>類似団体と比較して、実質公債費比率は低い水準となっているが、将来負担比率は高い水準となっている。
地方債の償還開始や新規発行により、今後、両比率ともに増加すると見込まれる。
地方債に関して、充当可能財源の確保や、緊急性・必要性を把握した中での発行を心がけ、公債費の適正化に努める。</t>
    <rPh sb="0" eb="2">
      <t>ルイジ</t>
    </rPh>
    <rPh sb="2" eb="4">
      <t>ダンタイ</t>
    </rPh>
    <rPh sb="5" eb="7">
      <t>ヒカク</t>
    </rPh>
    <rPh sb="10" eb="12">
      <t>ジッシツ</t>
    </rPh>
    <rPh sb="12" eb="15">
      <t>コウサイヒ</t>
    </rPh>
    <rPh sb="15" eb="17">
      <t>ヒリツ</t>
    </rPh>
    <rPh sb="18" eb="19">
      <t>ヒク</t>
    </rPh>
    <rPh sb="20" eb="22">
      <t>スイジュン</t>
    </rPh>
    <rPh sb="30" eb="32">
      <t>ショウライ</t>
    </rPh>
    <rPh sb="32" eb="34">
      <t>フタン</t>
    </rPh>
    <rPh sb="34" eb="36">
      <t>ヒリツ</t>
    </rPh>
    <rPh sb="37" eb="38">
      <t>タカ</t>
    </rPh>
    <rPh sb="39" eb="41">
      <t>スイジュン</t>
    </rPh>
    <rPh sb="49" eb="52">
      <t>チホウサイ</t>
    </rPh>
    <rPh sb="53" eb="55">
      <t>ショウカン</t>
    </rPh>
    <rPh sb="55" eb="57">
      <t>カイシ</t>
    </rPh>
    <rPh sb="58" eb="60">
      <t>シンキ</t>
    </rPh>
    <rPh sb="60" eb="62">
      <t>ハッコウ</t>
    </rPh>
    <rPh sb="66" eb="68">
      <t>コンゴ</t>
    </rPh>
    <rPh sb="69" eb="70">
      <t>リョウ</t>
    </rPh>
    <rPh sb="70" eb="72">
      <t>ヒリツ</t>
    </rPh>
    <rPh sb="75" eb="77">
      <t>ゾウカ</t>
    </rPh>
    <rPh sb="80" eb="82">
      <t>ミコ</t>
    </rPh>
    <rPh sb="87" eb="90">
      <t>チホウサイ</t>
    </rPh>
    <rPh sb="91" eb="92">
      <t>カン</t>
    </rPh>
    <rPh sb="95" eb="97">
      <t>ジュウトウ</t>
    </rPh>
    <rPh sb="97" eb="99">
      <t>カノウ</t>
    </rPh>
    <rPh sb="99" eb="101">
      <t>ザイゲン</t>
    </rPh>
    <rPh sb="102" eb="104">
      <t>カクホ</t>
    </rPh>
    <rPh sb="106" eb="109">
      <t>キンキュウセイ</t>
    </rPh>
    <rPh sb="110" eb="113">
      <t>ヒツヨウセイ</t>
    </rPh>
    <rPh sb="114" eb="116">
      <t>ハアク</t>
    </rPh>
    <rPh sb="118" eb="119">
      <t>ナカ</t>
    </rPh>
    <rPh sb="121" eb="123">
      <t>ハッコウ</t>
    </rPh>
    <rPh sb="124" eb="125">
      <t>ココロ</t>
    </rPh>
    <rPh sb="128" eb="130">
      <t>コウサイ</t>
    </rPh>
    <rPh sb="130" eb="131">
      <t>ヒ</t>
    </rPh>
    <rPh sb="132" eb="135">
      <t>テキセイカ</t>
    </rPh>
    <rPh sb="136" eb="13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</si>
</sst>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7"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FDCE9EF-7BD2-450B-9613-05DEBC5F1FD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BAA0-47DA-85C3-EFE94033A1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122676</c:v>
                </c:pt>
                <c:pt idx="1">
                  <c:v>128704</c:v>
                </c:pt>
                <c:pt idx="2">
                  <c:v>153765</c:v>
                </c:pt>
                <c:pt idx="3">
                  <c:v>73497</c:v>
                </c:pt>
                <c:pt idx="4">
                  <c:v>63078</c:v>
                </c:pt>
              </c:numCache>
            </c:numRef>
          </c:val>
          <c:smooth val="0"/>
          <c:extLst>
            <c:ext xmlns:c16="http://schemas.microsoft.com/office/drawing/2014/chart" uri="{C3380CC4-5D6E-409C-BE32-E72D297353CC}">
              <c16:uniqueId val="{00000001-BAA0-47DA-85C3-EFE94033A10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8.9</c:v>
                </c:pt>
                <c:pt idx="1">
                  <c:v>7.65</c:v>
                </c:pt>
                <c:pt idx="2">
                  <c:v>7.34</c:v>
                </c:pt>
                <c:pt idx="3">
                  <c:v>5.38</c:v>
                </c:pt>
                <c:pt idx="4">
                  <c:v>6.84</c:v>
                </c:pt>
              </c:numCache>
            </c:numRef>
          </c:val>
          <c:extLst>
            <c:ext xmlns:c16="http://schemas.microsoft.com/office/drawing/2014/chart" uri="{C3380CC4-5D6E-409C-BE32-E72D297353CC}">
              <c16:uniqueId val="{00000000-EA3B-4352-8698-478C23D448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25.33</c:v>
                </c:pt>
                <c:pt idx="1">
                  <c:v>24.45</c:v>
                </c:pt>
                <c:pt idx="2">
                  <c:v>23.1</c:v>
                </c:pt>
                <c:pt idx="3">
                  <c:v>22.56</c:v>
                </c:pt>
                <c:pt idx="4">
                  <c:v>22.9</c:v>
                </c:pt>
              </c:numCache>
            </c:numRef>
          </c:val>
          <c:extLst>
            <c:ext xmlns:c16="http://schemas.microsoft.com/office/drawing/2014/chart" uri="{C3380CC4-5D6E-409C-BE32-E72D297353CC}">
              <c16:uniqueId val="{00000001-EA3B-4352-8698-478C23D448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-1.18</c:v>
                </c:pt>
                <c:pt idx="1">
                  <c:v>-3.19</c:v>
                </c:pt>
                <c:pt idx="2">
                  <c:v>-2.04</c:v>
                </c:pt>
                <c:pt idx="3">
                  <c:v>-2.83</c:v>
                </c:pt>
                <c:pt idx="4">
                  <c:v>2.04</c:v>
                </c:pt>
              </c:numCache>
            </c:numRef>
          </c:val>
          <c:smooth val="0"/>
          <c:extLst>
            <c:ext xmlns:c16="http://schemas.microsoft.com/office/drawing/2014/chart" uri="{C3380CC4-5D6E-409C-BE32-E72D297353CC}">
              <c16:uniqueId val="{00000002-EA3B-4352-8698-478C23D448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013-4D90-A74F-10F9E091BA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13-4D90-A74F-10F9E091BAE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0.06</c:v>
                </c:pt>
                <c:pt idx="4">
                  <c:v>#N/A</c:v>
                </c:pt>
                <c:pt idx="5">
                  <c:v>7.0000000000000007E-2</c:v>
                </c:pt>
                <c:pt idx="6">
                  <c:v>#N/A</c:v>
                </c:pt>
                <c:pt idx="7">
                  <c:v>0.01</c:v>
                </c:pt>
                <c:pt idx="8">
                  <c:v>#N/A</c:v>
                </c:pt>
                <c:pt idx="9">
                  <c:v>0.04</c:v>
                </c:pt>
              </c:numCache>
            </c:numRef>
          </c:val>
          <c:extLst>
            <c:ext xmlns:c16="http://schemas.microsoft.com/office/drawing/2014/chart" uri="{C3380CC4-5D6E-409C-BE32-E72D297353CC}">
              <c16:uniqueId val="{00000002-5013-4D90-A74F-10F9E091BAE0}"/>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0.54</c:v>
                </c:pt>
                <c:pt idx="2">
                  <c:v>#N/A</c:v>
                </c:pt>
                <c:pt idx="3">
                  <c:v>0.53</c:v>
                </c:pt>
                <c:pt idx="4">
                  <c:v>#N/A</c:v>
                </c:pt>
                <c:pt idx="5">
                  <c:v>0.22</c:v>
                </c:pt>
                <c:pt idx="6">
                  <c:v>#N/A</c:v>
                </c:pt>
                <c:pt idx="7">
                  <c:v>0.2</c:v>
                </c:pt>
                <c:pt idx="8">
                  <c:v>#N/A</c:v>
                </c:pt>
                <c:pt idx="9">
                  <c:v>0.2</c:v>
                </c:pt>
              </c:numCache>
            </c:numRef>
          </c:val>
          <c:extLst>
            <c:ext xmlns:c16="http://schemas.microsoft.com/office/drawing/2014/chart" uri="{C3380CC4-5D6E-409C-BE32-E72D297353CC}">
              <c16:uniqueId val="{00000003-5013-4D90-A74F-10F9E091BAE0}"/>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0.36</c:v>
                </c:pt>
                <c:pt idx="2">
                  <c:v>#N/A</c:v>
                </c:pt>
                <c:pt idx="3">
                  <c:v>0.57999999999999996</c:v>
                </c:pt>
                <c:pt idx="4">
                  <c:v>#N/A</c:v>
                </c:pt>
                <c:pt idx="5">
                  <c:v>0.47</c:v>
                </c:pt>
                <c:pt idx="6">
                  <c:v>#N/A</c:v>
                </c:pt>
                <c:pt idx="7">
                  <c:v>0.26</c:v>
                </c:pt>
                <c:pt idx="8">
                  <c:v>#N/A</c:v>
                </c:pt>
                <c:pt idx="9">
                  <c:v>0.24</c:v>
                </c:pt>
              </c:numCache>
            </c:numRef>
          </c:val>
          <c:extLst>
            <c:ext xmlns:c16="http://schemas.microsoft.com/office/drawing/2014/chart" uri="{C3380CC4-5D6E-409C-BE32-E72D297353CC}">
              <c16:uniqueId val="{00000004-5013-4D90-A74F-10F9E091BAE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2.34</c:v>
                </c:pt>
                <c:pt idx="2">
                  <c:v>#N/A</c:v>
                </c:pt>
                <c:pt idx="3">
                  <c:v>2.06</c:v>
                </c:pt>
                <c:pt idx="4">
                  <c:v>0.13</c:v>
                </c:pt>
                <c:pt idx="5">
                  <c:v>#N/A</c:v>
                </c:pt>
                <c:pt idx="6">
                  <c:v>#N/A</c:v>
                </c:pt>
                <c:pt idx="7">
                  <c:v>0.33</c:v>
                </c:pt>
                <c:pt idx="8">
                  <c:v>#N/A</c:v>
                </c:pt>
                <c:pt idx="9">
                  <c:v>0.26</c:v>
                </c:pt>
              </c:numCache>
            </c:numRef>
          </c:val>
          <c:extLst>
            <c:ext xmlns:c16="http://schemas.microsoft.com/office/drawing/2014/chart" uri="{C3380CC4-5D6E-409C-BE32-E72D297353CC}">
              <c16:uniqueId val="{00000005-5013-4D90-A74F-10F9E091BAE0}"/>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0.66</c:v>
                </c:pt>
                <c:pt idx="2">
                  <c:v>#N/A</c:v>
                </c:pt>
                <c:pt idx="3">
                  <c:v>0.67</c:v>
                </c:pt>
                <c:pt idx="4">
                  <c:v>#N/A</c:v>
                </c:pt>
                <c:pt idx="5">
                  <c:v>0.51</c:v>
                </c:pt>
                <c:pt idx="6">
                  <c:v>#N/A</c:v>
                </c:pt>
                <c:pt idx="7">
                  <c:v>0.31</c:v>
                </c:pt>
                <c:pt idx="8">
                  <c:v>#N/A</c:v>
                </c:pt>
                <c:pt idx="9">
                  <c:v>0.28999999999999998</c:v>
                </c:pt>
              </c:numCache>
            </c:numRef>
          </c:val>
          <c:extLst>
            <c:ext xmlns:c16="http://schemas.microsoft.com/office/drawing/2014/chart" uri="{C3380CC4-5D6E-409C-BE32-E72D297353CC}">
              <c16:uniqueId val="{00000006-5013-4D90-A74F-10F9E091BAE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0.28999999999999998</c:v>
                </c:pt>
                <c:pt idx="2">
                  <c:v>#N/A</c:v>
                </c:pt>
                <c:pt idx="3">
                  <c:v>1.06</c:v>
                </c:pt>
                <c:pt idx="4">
                  <c:v>#N/A</c:v>
                </c:pt>
                <c:pt idx="5">
                  <c:v>1.44</c:v>
                </c:pt>
                <c:pt idx="6">
                  <c:v>#N/A</c:v>
                </c:pt>
                <c:pt idx="7">
                  <c:v>2.34</c:v>
                </c:pt>
                <c:pt idx="8">
                  <c:v>#N/A</c:v>
                </c:pt>
                <c:pt idx="9">
                  <c:v>2.64</c:v>
                </c:pt>
              </c:numCache>
            </c:numRef>
          </c:val>
          <c:extLst>
            <c:ext xmlns:c16="http://schemas.microsoft.com/office/drawing/2014/chart" uri="{C3380CC4-5D6E-409C-BE32-E72D297353CC}">
              <c16:uniqueId val="{00000007-5013-4D90-A74F-10F9E091BAE0}"/>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2.31</c:v>
                </c:pt>
                <c:pt idx="2">
                  <c:v>#N/A</c:v>
                </c:pt>
                <c:pt idx="3">
                  <c:v>2.0699999999999998</c:v>
                </c:pt>
                <c:pt idx="4">
                  <c:v>#N/A</c:v>
                </c:pt>
                <c:pt idx="5">
                  <c:v>1.51</c:v>
                </c:pt>
                <c:pt idx="6">
                  <c:v>#N/A</c:v>
                </c:pt>
                <c:pt idx="7">
                  <c:v>2.4300000000000002</c:v>
                </c:pt>
                <c:pt idx="8">
                  <c:v>#N/A</c:v>
                </c:pt>
                <c:pt idx="9">
                  <c:v>3.67</c:v>
                </c:pt>
              </c:numCache>
            </c:numRef>
          </c:val>
          <c:extLst>
            <c:ext xmlns:c16="http://schemas.microsoft.com/office/drawing/2014/chart" uri="{C3380CC4-5D6E-409C-BE32-E72D297353CC}">
              <c16:uniqueId val="{00000008-5013-4D90-A74F-10F9E091BAE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8.89</c:v>
                </c:pt>
                <c:pt idx="2">
                  <c:v>#N/A</c:v>
                </c:pt>
                <c:pt idx="3">
                  <c:v>7.64</c:v>
                </c:pt>
                <c:pt idx="4">
                  <c:v>#N/A</c:v>
                </c:pt>
                <c:pt idx="5">
                  <c:v>7.34</c:v>
                </c:pt>
                <c:pt idx="6">
                  <c:v>#N/A</c:v>
                </c:pt>
                <c:pt idx="7">
                  <c:v>5.38</c:v>
                </c:pt>
                <c:pt idx="8">
                  <c:v>#N/A</c:v>
                </c:pt>
                <c:pt idx="9">
                  <c:v>6.84</c:v>
                </c:pt>
              </c:numCache>
            </c:numRef>
          </c:val>
          <c:extLst>
            <c:ext xmlns:c16="http://schemas.microsoft.com/office/drawing/2014/chart" uri="{C3380CC4-5D6E-409C-BE32-E72D297353CC}">
              <c16:uniqueId val="{00000009-5013-4D90-A74F-10F9E091BAE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773</c:v>
                </c:pt>
                <c:pt idx="5">
                  <c:v>789</c:v>
                </c:pt>
                <c:pt idx="8">
                  <c:v>798</c:v>
                </c:pt>
                <c:pt idx="11">
                  <c:v>816</c:v>
                </c:pt>
                <c:pt idx="14">
                  <c:v>815</c:v>
                </c:pt>
              </c:numCache>
            </c:numRef>
          </c:val>
          <c:extLst>
            <c:ext xmlns:c16="http://schemas.microsoft.com/office/drawing/2014/chart" uri="{C3380CC4-5D6E-409C-BE32-E72D297353CC}">
              <c16:uniqueId val="{00000000-03A6-462B-AA12-774E145583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A6-462B-AA12-774E145583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105</c:v>
                </c:pt>
                <c:pt idx="3">
                  <c:v>87</c:v>
                </c:pt>
                <c:pt idx="6">
                  <c:v>86</c:v>
                </c:pt>
                <c:pt idx="9">
                  <c:v>84</c:v>
                </c:pt>
                <c:pt idx="12">
                  <c:v>85</c:v>
                </c:pt>
              </c:numCache>
            </c:numRef>
          </c:val>
          <c:extLst>
            <c:ext xmlns:c16="http://schemas.microsoft.com/office/drawing/2014/chart" uri="{C3380CC4-5D6E-409C-BE32-E72D297353CC}">
              <c16:uniqueId val="{00000002-03A6-462B-AA12-774E145583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c:v>
                </c:pt>
                <c:pt idx="3">
                  <c:v>40</c:v>
                </c:pt>
                <c:pt idx="6">
                  <c:v>45</c:v>
                </c:pt>
                <c:pt idx="9">
                  <c:v>64</c:v>
                </c:pt>
                <c:pt idx="12">
                  <c:v>73</c:v>
                </c:pt>
              </c:numCache>
            </c:numRef>
          </c:val>
          <c:extLst>
            <c:ext xmlns:c16="http://schemas.microsoft.com/office/drawing/2014/chart" uri="{C3380CC4-5D6E-409C-BE32-E72D297353CC}">
              <c16:uniqueId val="{00000003-03A6-462B-AA12-774E145583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451</c:v>
                </c:pt>
                <c:pt idx="3">
                  <c:v>464</c:v>
                </c:pt>
                <c:pt idx="6">
                  <c:v>453</c:v>
                </c:pt>
                <c:pt idx="9">
                  <c:v>464</c:v>
                </c:pt>
                <c:pt idx="12">
                  <c:v>463</c:v>
                </c:pt>
              </c:numCache>
            </c:numRef>
          </c:val>
          <c:extLst>
            <c:ext xmlns:c16="http://schemas.microsoft.com/office/drawing/2014/chart" uri="{C3380CC4-5D6E-409C-BE32-E72D297353CC}">
              <c16:uniqueId val="{00000004-03A6-462B-AA12-774E145583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A6-462B-AA12-774E145583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A6-462B-AA12-774E145583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524</c:v>
                </c:pt>
                <c:pt idx="3">
                  <c:v>555</c:v>
                </c:pt>
                <c:pt idx="6">
                  <c:v>572</c:v>
                </c:pt>
                <c:pt idx="9">
                  <c:v>579</c:v>
                </c:pt>
                <c:pt idx="12">
                  <c:v>582</c:v>
                </c:pt>
              </c:numCache>
            </c:numRef>
          </c:val>
          <c:extLst>
            <c:ext xmlns:c16="http://schemas.microsoft.com/office/drawing/2014/chart" uri="{C3380CC4-5D6E-409C-BE32-E72D297353CC}">
              <c16:uniqueId val="{00000007-03A6-462B-AA12-774E145583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327</c:v>
                </c:pt>
                <c:pt idx="2">
                  <c:v>#N/A</c:v>
                </c:pt>
                <c:pt idx="3">
                  <c:v>#N/A</c:v>
                </c:pt>
                <c:pt idx="4">
                  <c:v>357</c:v>
                </c:pt>
                <c:pt idx="5">
                  <c:v>#N/A</c:v>
                </c:pt>
                <c:pt idx="6">
                  <c:v>#N/A</c:v>
                </c:pt>
                <c:pt idx="7">
                  <c:v>358</c:v>
                </c:pt>
                <c:pt idx="8">
                  <c:v>#N/A</c:v>
                </c:pt>
                <c:pt idx="9">
                  <c:v>#N/A</c:v>
                </c:pt>
                <c:pt idx="10">
                  <c:v>375</c:v>
                </c:pt>
                <c:pt idx="11">
                  <c:v>#N/A</c:v>
                </c:pt>
                <c:pt idx="12">
                  <c:v>#N/A</c:v>
                </c:pt>
                <c:pt idx="13">
                  <c:v>388</c:v>
                </c:pt>
                <c:pt idx="14">
                  <c:v>#N/A</c:v>
                </c:pt>
              </c:numCache>
            </c:numRef>
          </c:val>
          <c:smooth val="0"/>
          <c:extLst>
            <c:ext xmlns:c16="http://schemas.microsoft.com/office/drawing/2014/chart" uri="{C3380CC4-5D6E-409C-BE32-E72D297353CC}">
              <c16:uniqueId val="{00000008-03A6-462B-AA12-774E145583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8368</c:v>
                </c:pt>
                <c:pt idx="5">
                  <c:v>8091</c:v>
                </c:pt>
                <c:pt idx="8">
                  <c:v>8278</c:v>
                </c:pt>
                <c:pt idx="11">
                  <c:v>8025</c:v>
                </c:pt>
                <c:pt idx="14">
                  <c:v>7819</c:v>
                </c:pt>
              </c:numCache>
            </c:numRef>
          </c:val>
          <c:extLst>
            <c:ext xmlns:c16="http://schemas.microsoft.com/office/drawing/2014/chart" uri="{C3380CC4-5D6E-409C-BE32-E72D297353CC}">
              <c16:uniqueId val="{00000000-2B54-4C25-ADCE-30ADEFAF6A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271</c:v>
                </c:pt>
                <c:pt idx="5">
                  <c:v>355</c:v>
                </c:pt>
                <c:pt idx="8">
                  <c:v>562</c:v>
                </c:pt>
                <c:pt idx="11">
                  <c:v>636</c:v>
                </c:pt>
                <c:pt idx="14">
                  <c:v>666</c:v>
                </c:pt>
              </c:numCache>
            </c:numRef>
          </c:val>
          <c:extLst>
            <c:ext xmlns:c16="http://schemas.microsoft.com/office/drawing/2014/chart" uri="{C3380CC4-5D6E-409C-BE32-E72D297353CC}">
              <c16:uniqueId val="{00000001-2B54-4C25-ADCE-30ADEFAF6A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2022</c:v>
                </c:pt>
                <c:pt idx="5">
                  <c:v>1948</c:v>
                </c:pt>
                <c:pt idx="8">
                  <c:v>1756</c:v>
                </c:pt>
                <c:pt idx="11">
                  <c:v>1705</c:v>
                </c:pt>
                <c:pt idx="14">
                  <c:v>1726</c:v>
                </c:pt>
              </c:numCache>
            </c:numRef>
          </c:val>
          <c:extLst>
            <c:ext xmlns:c16="http://schemas.microsoft.com/office/drawing/2014/chart" uri="{C3380CC4-5D6E-409C-BE32-E72D297353CC}">
              <c16:uniqueId val="{00000002-2B54-4C25-ADCE-30ADEFAF6A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54-4C25-ADCE-30ADEFAF6A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54-4C25-ADCE-30ADEFAF6A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54-4C25-ADCE-30ADEFAF6A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930</c:v>
                </c:pt>
                <c:pt idx="3">
                  <c:v>791</c:v>
                </c:pt>
                <c:pt idx="6">
                  <c:v>847</c:v>
                </c:pt>
                <c:pt idx="9">
                  <c:v>903</c:v>
                </c:pt>
                <c:pt idx="12">
                  <c:v>735</c:v>
                </c:pt>
              </c:numCache>
            </c:numRef>
          </c:val>
          <c:extLst>
            <c:ext xmlns:c16="http://schemas.microsoft.com/office/drawing/2014/chart" uri="{C3380CC4-5D6E-409C-BE32-E72D297353CC}">
              <c16:uniqueId val="{00000006-2B54-4C25-ADCE-30ADEFAF6A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516</c:v>
                </c:pt>
                <c:pt idx="3">
                  <c:v>567</c:v>
                </c:pt>
                <c:pt idx="6">
                  <c:v>561</c:v>
                </c:pt>
                <c:pt idx="9">
                  <c:v>513</c:v>
                </c:pt>
                <c:pt idx="12">
                  <c:v>482</c:v>
                </c:pt>
              </c:numCache>
            </c:numRef>
          </c:val>
          <c:extLst>
            <c:ext xmlns:c16="http://schemas.microsoft.com/office/drawing/2014/chart" uri="{C3380CC4-5D6E-409C-BE32-E72D297353CC}">
              <c16:uniqueId val="{00000007-2B54-4C25-ADCE-30ADEFAF6A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5494</c:v>
                </c:pt>
                <c:pt idx="3">
                  <c:v>5270</c:v>
                </c:pt>
                <c:pt idx="6">
                  <c:v>5158</c:v>
                </c:pt>
                <c:pt idx="9">
                  <c:v>4807</c:v>
                </c:pt>
                <c:pt idx="12">
                  <c:v>4408</c:v>
                </c:pt>
              </c:numCache>
            </c:numRef>
          </c:val>
          <c:extLst>
            <c:ext xmlns:c16="http://schemas.microsoft.com/office/drawing/2014/chart" uri="{C3380CC4-5D6E-409C-BE32-E72D297353CC}">
              <c16:uniqueId val="{00000008-2B54-4C25-ADCE-30ADEFAF6A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587</c:v>
                </c:pt>
                <c:pt idx="3">
                  <c:v>560</c:v>
                </c:pt>
                <c:pt idx="6">
                  <c:v>497</c:v>
                </c:pt>
                <c:pt idx="9">
                  <c:v>408</c:v>
                </c:pt>
                <c:pt idx="12">
                  <c:v>429</c:v>
                </c:pt>
              </c:numCache>
            </c:numRef>
          </c:val>
          <c:extLst>
            <c:ext xmlns:c16="http://schemas.microsoft.com/office/drawing/2014/chart" uri="{C3380CC4-5D6E-409C-BE32-E72D297353CC}">
              <c16:uniqueId val="{00000009-2B54-4C25-ADCE-30ADEFAF6A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5977</c:v>
                </c:pt>
                <c:pt idx="3">
                  <c:v>6228</c:v>
                </c:pt>
                <c:pt idx="6">
                  <c:v>6681</c:v>
                </c:pt>
                <c:pt idx="9">
                  <c:v>6760</c:v>
                </c:pt>
                <c:pt idx="12">
                  <c:v>6779</c:v>
                </c:pt>
              </c:numCache>
            </c:numRef>
          </c:val>
          <c:extLst>
            <c:ext xmlns:c16="http://schemas.microsoft.com/office/drawing/2014/chart" uri="{C3380CC4-5D6E-409C-BE32-E72D297353CC}">
              <c16:uniqueId val="{0000000A-2B54-4C25-ADCE-30ADEFAF6A5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2844</c:v>
                </c:pt>
                <c:pt idx="2">
                  <c:v>#N/A</c:v>
                </c:pt>
                <c:pt idx="3">
                  <c:v>#N/A</c:v>
                </c:pt>
                <c:pt idx="4">
                  <c:v>3022</c:v>
                </c:pt>
                <c:pt idx="5">
                  <c:v>#N/A</c:v>
                </c:pt>
                <c:pt idx="6">
                  <c:v>#N/A</c:v>
                </c:pt>
                <c:pt idx="7">
                  <c:v>3148</c:v>
                </c:pt>
                <c:pt idx="8">
                  <c:v>#N/A</c:v>
                </c:pt>
                <c:pt idx="9">
                  <c:v>#N/A</c:v>
                </c:pt>
                <c:pt idx="10">
                  <c:v>3026</c:v>
                </c:pt>
                <c:pt idx="11">
                  <c:v>#N/A</c:v>
                </c:pt>
                <c:pt idx="12">
                  <c:v>#N/A</c:v>
                </c:pt>
                <c:pt idx="13">
                  <c:v>2622</c:v>
                </c:pt>
                <c:pt idx="14">
                  <c:v>#N/A</c:v>
                </c:pt>
              </c:numCache>
            </c:numRef>
          </c:val>
          <c:smooth val="0"/>
          <c:extLst>
            <c:ext xmlns:c16="http://schemas.microsoft.com/office/drawing/2014/chart" uri="{C3380CC4-5D6E-409C-BE32-E72D297353CC}">
              <c16:uniqueId val="{0000000B-2B54-4C25-ADCE-30ADEFAF6A5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1016</c:v>
                </c:pt>
                <c:pt idx="1">
                  <c:v>982</c:v>
                </c:pt>
                <c:pt idx="2">
                  <c:v>1005</c:v>
                </c:pt>
              </c:numCache>
            </c:numRef>
          </c:val>
          <c:extLst>
            <c:ext xmlns:c16="http://schemas.microsoft.com/office/drawing/2014/chart" uri="{C3380CC4-5D6E-409C-BE32-E72D297353CC}">
              <c16:uniqueId val="{00000000-3415-4DD8-ABF7-BBD59FC2A1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28</c:v>
                </c:pt>
                <c:pt idx="1">
                  <c:v>28</c:v>
                </c:pt>
                <c:pt idx="2">
                  <c:v>28</c:v>
                </c:pt>
              </c:numCache>
            </c:numRef>
          </c:val>
          <c:extLst>
            <c:ext xmlns:c16="http://schemas.microsoft.com/office/drawing/2014/chart" uri="{C3380CC4-5D6E-409C-BE32-E72D297353CC}">
              <c16:uniqueId val="{00000001-3415-4DD8-ABF7-BBD59FC2A1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552</c:v>
                </c:pt>
                <c:pt idx="1">
                  <c:v>566</c:v>
                </c:pt>
                <c:pt idx="2">
                  <c:v>575</c:v>
                </c:pt>
              </c:numCache>
            </c:numRef>
          </c:val>
          <c:extLst>
            <c:ext xmlns:c16="http://schemas.microsoft.com/office/drawing/2014/chart" uri="{C3380CC4-5D6E-409C-BE32-E72D297353CC}">
              <c16:uniqueId val="{00000002-3415-4DD8-ABF7-BBD59FC2A17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{2D90DF32-A733-4F96-B391-728DE0B2C183}</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4DD-4EAD-A074-B22CB4293C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{4F01896C-32BC-4434-94BF-5108533E95BE}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DD-4EAD-A074-B22CB4293C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{40667804-CEAE-4419-AA01-F32A29E9D057}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DD-4EAD-A074-B22CB4293C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{510D85DB-7EBF-4E85-A2AF-7A57C3E335C1}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DD-4EAD-A074-B22CB4293C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{97E2BC18-6396-43DA-A4BA-1C87096377D2}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DD-4EAD-A074-B22CB4293C40}"/>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{E836AA77-A443-4D56-BCF2-C1A3A215CD2A}</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4DD-4EAD-A074-B22CB4293C40}"/>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{D986F769-50F4-438F-B2A5-185E2BB467C7}</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4DD-4EAD-A074-B22CB4293C40}"/>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{47156A62-918A-41B7-A6E0-8D9B66041845}</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4DD-4EAD-A074-B22CB4293C40}"/>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{AFB96E4D-7EDC-480B-B9D9-27D1AE55F3D3}</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4DD-4EAD-A074-B22CB4293C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50.9</c:v>
                </c:pt>
                <c:pt idx="8">
                  <c:v>57</c:v>
                </c:pt>
                <c:pt idx="16">
                  <c:v>53.6</c:v>
                </c:pt>
                <c:pt idx="24">
                  <c:v>55.6</c:v>
                </c:pt>
                <c:pt idx="32">
                  <c:v>57.3</c:v>
                </c:pt>
              </c:numCache>
            </c:numRef>
          </c:xVal>
          <c:yVal>
            <c:numRef>
              <c:f>[1]公会計指標分析・財政指標組合せ分析表!$BP$51:$DC$51</c:f>
              <c:numCache>
                <c:formatCode>General</c:formatCode>
                <c:ptCount val="40"/>
                <c:pt idx="0">
                  <c:v>73.5</c:v>
                </c:pt>
                <c:pt idx="8">
                  <c:v>81.400000000000006</c:v>
                </c:pt>
                <c:pt idx="16">
                  <c:v>86.2</c:v>
                </c:pt>
                <c:pt idx="24">
                  <c:v>84.4</c:v>
                </c:pt>
                <c:pt idx="32">
                  <c:v>72.400000000000006</c:v>
                </c:pt>
              </c:numCache>
            </c:numRef>
          </c:yVal>
          <c:smooth val="0"/>
          <c:extLst>
            <c:ext xmlns:c16="http://schemas.microsoft.com/office/drawing/2014/chart" uri="{C3380CC4-5D6E-409C-BE32-E72D297353CC}">
              <c16:uniqueId val="{00000009-D4DD-4EAD-A074-B22CB4293C40}"/>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{7BEB52C2-3163-4861-BDBA-F80A92CA96BA}</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4DD-4EAD-A074-B22CB4293C4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{7048C2EE-880E-487F-9C8D-F9810D0F4A56}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DD-4EAD-A074-B22CB4293C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{8B68ABD6-1F3F-48FD-B5C5-8A8BF52CB1C4}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DD-4EAD-A074-B22CB4293C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{CFD9E851-5AD9-4A85-8604-B8636494E0ED}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DD-4EAD-A074-B22CB4293C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{85A7BDD4-72D4-4FB6-9D50-2618C6B959E7}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DD-4EAD-A074-B22CB4293C40}"/>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{94F59B97-B019-4BAF-905E-D465F25308AF}</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4DD-4EAD-A074-B22CB4293C40}"/>
                </c:ext>
              </c:extLst>
            </c:dLbl>
            <c:dLbl>
              <c:idx val="16"/>
              <c:layout>
                <c:manualLayout>
                  <c:x val="-4.5797569605124308E-2"/>
                  <c:y val="-6.4739042105865174E-2"/>
                </c:manualLayout>
              </c:layout>
              <c:tx>
                <c:strRef>
                  <c:f>[1]公会計指標分析・財政指標組合せ分析表!$CF$50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{CE5028E5-3E59-4515-87AE-5C5CCD1DCBF3}</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4DD-4EAD-A074-B22CB4293C40}"/>
                </c:ext>
              </c:extLst>
            </c:dLbl>
            <c:dLbl>
              <c:idx val="24"/>
              <c:layout>
                <c:manualLayout>
                  <c:x val="-1.8492831334020566E-2"/>
                  <c:y val="-6.4739042105865174E-2"/>
                </c:manualLayout>
              </c:layout>
              <c:tx>
                <c:strRef>
                  <c:f>[1]公会計指標分析・財政指標組合せ分析表!$CN$50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{73350634-4704-4CFE-AF99-F60C3FBD9650}</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4DD-4EAD-A074-B22CB4293C40}"/>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{87942C5D-6F76-4486-985A-A2D40EA1D421}</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4DD-4EAD-A074-B22CB4293C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55.6</c:v>
                </c:pt>
                <c:pt idx="8">
                  <c:v>59.8</c:v>
                </c:pt>
                <c:pt idx="16">
                  <c:v>61.4</c:v>
                </c:pt>
                <c:pt idx="24">
                  <c:v>61.4</c:v>
                </c:pt>
                <c:pt idx="32">
                  <c:v>62.5</c:v>
                </c:pt>
              </c:numCache>
            </c:numRef>
          </c:xVal>
          <c:yVal>
            <c:numRef>
              <c:f>[1]公会計指標分析・財政指標組合せ分析表!$BP$55:$DC$55</c:f>
              <c:numCache>
                <c:formatCode>General</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D4DD-4EAD-A074-B22CB4293C40}"/>
            </c:ext>
          </c:extLst>
        </c:ser>
        <c:dLbls>
          <c:showLegendKey val="0"/>
          <c:showVal val="1"/>
          <c:showCatName val="0"/>
          <c:showSerName val="0"/>
          <c:showPercent val="0"/>
          <c:showBubbleSize val="0"/>
        </c:dLbls>
        <c:axId val="46179840"/>
        <c:axId val="46181760"/>
      </c:scatterChart>
      <c:valAx>
        <c:axId val="46179840"/>
        <c:scaling>
          <c:orientation val="minMax"/>
          <c:max val="64"/>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4"/>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{4BA91212-6A62-4FEE-BC03-6717C7873EF5}</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494-458B-A1F0-2EDCDAAA79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{76F0788D-5767-4C37-99CB-2E57152BBE6D}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94-458B-A1F0-2EDCDAAA79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{3CFD8F58-2FD2-488D-95D0-25612C9BCD5B}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94-458B-A1F0-2EDCDAAA79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{9DDB49E5-079C-483F-ABAA-59AD41E7E36A}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94-458B-A1F0-2EDCDAAA79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{96BF730E-51E8-480D-81AF-95A4D857CF79}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94-458B-A1F0-2EDCDAAA79F5}"/>
                </c:ext>
              </c:extLst>
            </c:dLbl>
            <c:dLbl>
              <c:idx val="8"/>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{610BF555-E3C1-470C-B618-60D5E558538A}</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494-458B-A1F0-2EDCDAAA79F5}"/>
                </c:ext>
              </c:extLst>
            </c:dLbl>
            <c:dLbl>
              <c:idx val="16"/>
              <c:tx>
                <c:strRef>
                  <c:f>[1]公会計指標分析・財政指標組合せ分析表!$CF$72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{D3C4BE52-9567-40D8-810D-E8DB05F6799C}</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494-458B-A1F0-2EDCDAAA79F5}"/>
                </c:ext>
              </c:extLst>
            </c:dLbl>
            <c:dLbl>
              <c:idx val="24"/>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{C99B66D3-96F5-4E5B-BBE5-630C688989E5}</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494-458B-A1F0-2EDCDAAA79F5}"/>
                </c:ext>
              </c:extLst>
            </c:dLbl>
            <c:dLbl>
              <c:idx val="32"/>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{BED9DEE3-1F76-4EE7-91A0-9EDD654C98CF}</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494-458B-A1F0-2EDCDAAA79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9</c:v>
                </c:pt>
                <c:pt idx="8">
                  <c:v>9</c:v>
                </c:pt>
                <c:pt idx="16">
                  <c:v>9.3000000000000007</c:v>
                </c:pt>
                <c:pt idx="24">
                  <c:v>9.9</c:v>
                </c:pt>
                <c:pt idx="32">
                  <c:v>10.3</c:v>
                </c:pt>
              </c:numCache>
            </c:numRef>
          </c:xVal>
          <c:yVal>
            <c:numRef>
              <c:f>[1]公会計指標分析・財政指標組合せ分析表!$BP$73:$DC$73</c:f>
              <c:numCache>
                <c:formatCode>General</c:formatCode>
                <c:ptCount val="40"/>
                <c:pt idx="0">
                  <c:v>73.5</c:v>
                </c:pt>
                <c:pt idx="8">
                  <c:v>81.400000000000006</c:v>
                </c:pt>
                <c:pt idx="16">
                  <c:v>86.2</c:v>
                </c:pt>
                <c:pt idx="24">
                  <c:v>84.4</c:v>
                </c:pt>
                <c:pt idx="32">
                  <c:v>72.400000000000006</c:v>
                </c:pt>
              </c:numCache>
            </c:numRef>
          </c:yVal>
          <c:smooth val="0"/>
          <c:extLst>
            <c:ext xmlns:c16="http://schemas.microsoft.com/office/drawing/2014/chart" uri="{C3380CC4-5D6E-409C-BE32-E72D297353CC}">
              <c16:uniqueId val="{00000009-3494-458B-A1F0-2EDCDAAA79F5}"/>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{4BE2FA2B-65A3-4FA1-A784-3D76CAF82C9F}</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494-458B-A1F0-2EDCDAAA79F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{FC42501C-B375-4919-8311-49B886698284}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94-458B-A1F0-2EDCDAAA79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{0B8EEF64-9935-4179-AEA1-CF876263E91D}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94-458B-A1F0-2EDCDAAA79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{3513A388-FDC3-452A-A63B-181F629F75A8}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94-458B-A1F0-2EDCDAAA79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{8461C05A-0C06-430C-8D7C-54609AFCD12A}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94-458B-A1F0-2EDCDAAA79F5}"/>
                </c:ext>
              </c:extLst>
            </c:dLbl>
            <c:dLbl>
              <c:idx val="8"/>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{5C6E28BA-073B-4E12-851F-A5F33E2D9770}</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494-458B-A1F0-2EDCDAAA79F5}"/>
                </c:ext>
              </c:extLst>
            </c:dLbl>
            <c:dLbl>
              <c:idx val="16"/>
              <c:layout>
                <c:manualLayout>
                  <c:x val="-4.5160355153971203E-2"/>
                  <c:y val="-5.443120691934486E-2"/>
                </c:manualLayout>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{907DD2FB-5BA0-4066-A3E9-0C7FFE1352EA}</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494-458B-A1F0-2EDCDAAA79F5}"/>
                </c:ext>
              </c:extLst>
            </c:dLbl>
            <c:dLbl>
              <c:idx val="24"/>
              <c:layout>
                <c:manualLayout>
                  <c:x val="-1.8235628084250059E-2"/>
                  <c:y val="-7.0402087256243029E-2"/>
                </c:manualLayout>
              </c:layout>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{035920CD-DF88-41C1-AB27-52ECFCC2FFFD}</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494-458B-A1F0-2EDCDAAA79F5}"/>
                </c:ext>
              </c:extLst>
            </c:dLbl>
            <c:dLbl>
              <c:idx val="32"/>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{E0B2F740-FC1D-45CE-BD05-56205E2E142A}</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494-458B-A1F0-2EDCDAAA79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10.8</c:v>
                </c:pt>
                <c:pt idx="8">
                  <c:v>10.199999999999999</c:v>
                </c:pt>
                <c:pt idx="16">
                  <c:v>9.9</c:v>
                </c:pt>
                <c:pt idx="24">
                  <c:v>9.9</c:v>
                </c:pt>
                <c:pt idx="32">
                  <c:v>9.9</c:v>
                </c:pt>
              </c:numCache>
            </c:numRef>
          </c:xVal>
          <c:yVal>
            <c:numRef>
              <c:f>[1]公会計指標分析・財政指標組合せ分析表!$BP$77:$DC$77</c:f>
              <c:numCache>
                <c:formatCode>General</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3494-458B-A1F0-2EDCDAAA79F5}"/>
            </c:ext>
          </c:extLst>
        </c:ser>
        <c:dLbls>
          <c:showLegendKey val="0"/>
          <c:showVal val="1"/>
          <c:showCatName val="0"/>
          <c:showSerName val="0"/>
          <c:showPercent val="0"/>
          <c:showBubbleSize val="0"/>
        </c:dLbls>
        <c:axId val="84219776"/>
        <c:axId val="84234240"/>
      </c:scatterChart>
      <c:valAx>
        <c:axId val="84219776"/>
        <c:scaling>
          <c:orientation val="minMax"/>
          <c:max val="11"/>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4"/>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新潟県津南町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実質公債費比率は増加傾向である。これは、算入公債費等の増加以上に元利償還金等が増加しているためである。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また、普通建設事業により起債した元金の償還開始により元利償還金は増加していくことが見込まれる。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新潟県津南町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地方債現在高及び債務負担行為に基づく支出予定額が増加したが、公営企業債等繰入見込額等が減少したことにより、将来負担額全体として減少となった。また、充当可能財源も減少したが、将来負担額の減少に比べ減少額が少なかったことにより、将来負担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しかし、今後は地方債新規発行に伴う残高の増加や基金取り崩しにより充当可能基金の減少が見込まれ、将来負担比率の分子は増加すると見込まれる。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緊急性・必要性を的確に判断し、地方債の新規発行を抑制するとともに、事務事業等の見直しなどにより歳出削減に努め、充当可能基金の確保を図り健全財政の維持に努める。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新潟県津南町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数年ぶりに財政調整基金の取り崩しを行わず、積み立てができたことにより、その他特定目的基金と合わせて全体として積立額が増加した。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緊急性・必要性を的確に判断し、事務事業の見直しを行う中で経費の削減に努め、財政調整基金の取り崩しを抑制する。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ふるさと支援まちづくり基金は、ふるさと納税寄付金を積み立て、次年度に同額を繰り入れて寄付者指定の事業に充当している。ふるさと納税の制度設計等を検討し、寄付額が増加するように努める。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ふるさと支援まちづくり基金は、当年度分のふるさと納税寄付額を基金に積み立て次年度に同額を取崩し、寄付者指定の事業に充当する。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ニュー・グリーンピア津南運営支援基金は、施設の貸付料を積み立て、施設の大規模修繕や工事に充当する。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ふるさと支援まちづくり基金は、その年のふるさと納税寄付額によって増減する。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その他の特定目的基金は、利子の積み立てのみである。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ふるさと支援まちづくり基金は、引き続き寄付者指定の事業に充当する。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ニュー・グリーンピア津南運営支援基金は、施設の貸付料を積み立て、大規模修繕・工事の発生に備える。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その他の特定目的基金については、取り崩しの予定はなく、利子の積み立てを継続する。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令和元年度については、適切な財源の確保と歳出の精査により、数年続いていた財政調整基金の取り崩しを回避した。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小雪であったことにより除排雪経費を抑えることができたことや町立病院への運営補助金が例年より減額できたことが大きな要因である。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緊急性・必要性を的確に判断するとともに、事務事業の見直しを行い、経費削減に努め基金の取り崩しを抑制する。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利子の積立のみ。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取り崩す予定はなく、利子の積立のみ。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6131506-117A-4F46-88FA-635079B5E9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A0AA284-E3F4-4E2C-AAAD-DDC677F27A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BA3F4DB-4041-451E-927B-C2B41543B90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47769EA-C42B-4310-A4D9-9B0E764F4F5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890D22C-AC49-47C6-AF87-5E31B56E2B1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7F258E3-6C52-409E-AE3F-B128AE48674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新潟県津南町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2127557-B557-4303-8AD5-5EABD7257F9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1B6E2FD-EA2B-414F-9044-977C3D6CD6D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7689198-8ADA-41E6-AA16-78FC2A87DE0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B1F5758-B777-4020-B914-D0945C0032D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D48532F-4257-4A39-A5C0-978A1DBCEBD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9D5A0BA-E7E1-4820-93EC-56D21ADF24C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9,427
9,318
170.21
6,980,296
6,645,095
300,420
4,388,929
6,778,774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CFF1767-E8A0-48DC-9FB1-484B7364DF4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958564C-3E73-43FD-907D-F4A82F29FC0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CAF7A14-CD86-4993-878F-0A6A859437E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661C056-7672-444B-9C07-63EF2037186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B8D6D73-1AF6-4E6C-9590-56D5E1CE23B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203EEC3-ECA0-48B9-9D83-1C2763C6F25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81C64EF-4A57-47D3-B59E-AC3EF54364A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D8CA7EF-8267-4808-8B39-257F2F53B4B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21AF4BD-1A06-402E-B4FD-BE20B46DC9A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814063E-A20A-447B-B1F8-7B113A70D7D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ED16B84-22C5-4678-B535-07C19C195E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C6AB885-D9BA-4BBE-8A00-03FB7F2C17E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DFFFDB2-233A-4273-A49D-9179FF70546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0516D60-1A61-4582-9A2D-10E7F2DC3B1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F5753EC-44E1-48F3-8BF5-CF893556E65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AACDF14-BB6A-4296-BF1A-E1619980F05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5E0A064-2907-43AC-8C11-C803DD1CE23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09EEDDC-ECDD-40B2-A763-FED546F9D6B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6261A61-53E6-46BD-B6C3-06AE2D3A52B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4E03415E-B91F-4BEF-A8F9-EE8E9A41F80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A07BB2B-A632-4119-A7A4-49D66ABAE80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EF28A5D-884F-4016-A4DF-FF230549C01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D48AC6A-E430-4221-91F4-1A5116023C3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0F10C9A-062C-4F1A-BB1C-9EADB754B22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C14CAA6-407F-4FF7-9496-B3E65C0E54D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AC16316-1CCD-4DDB-AD3C-A408774424C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702E5AB-E89D-42CE-B748-91A104E57CD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3E8B7C4-475F-4F30-B3C3-0517183A4FC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0AABA08-18A5-4F77-B13E-B8AB4528207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1840BF0-F069-464D-99B6-DA8A7C77FDD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D9EBF50-8F1F-4C29-8DA8-C470E5B6B8B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76E88F1-4C96-4FB2-BEF1-5785E48E6FF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6DB389F-D1DB-4101-9052-17502EDA67D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D1C622A-1EF2-481F-8E5D-0E045BF0CB6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CC74D8D-A3AE-4766-B988-16D35E0D8AE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有形固定資産減価償却率は全国平均、新潟県平均よりも下回っている。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当町では平成２８年度に公共施設等総合管理計画を令和２年度に個別施設計画を定めており、計画に基づいて公共施設の適正管理に努める。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8FA0CA9-5D09-43EA-A45E-690C79ACF2F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74A5B40-DF9C-49C5-B62E-CAEFCBB565A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39C78DC-58E3-42CE-83F8-E260065BE92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B81CF8AF-0FA8-494C-9E26-577D9DEE36C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F1F36D27-EC3B-47F1-B9DC-523033E25E8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5A656CC1-E565-4D78-A66B-C79FBF2FC8F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1EB6F956-EE76-4DFD-B173-FE23AF71E1D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37E9B3BB-C7DA-4C88-A08A-6B57B49D241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43D8700F-D1AD-43B4-8395-124C3ABEE58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503DD7C4-E7E9-4F5B-97B5-C1301118D0C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200BBFBF-7DB9-403A-8906-58A45F3C458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4CB22331-F8EE-40BA-89AD-79AA9F76FBA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3871D7D3-096F-474D-A7CB-DA115D00F28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DEE4400B-0081-45FC-9216-4982FD1B4F6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D57DC7AC-BB5F-4249-9C23-A3745520F4D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5326942-6469-4D15-BE4B-5C4CAB2472E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FAEADECA-16C2-4254-8018-3DD76732BEF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9AC672A0-9C97-4A6C-9722-87DFCB30090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67" name="直線コネクタ 66">
          <a:extLst>
            <a:ext uri="{FF2B5EF4-FFF2-40B4-BE49-F238E27FC236}">
              <a16:creationId xmlns:a16="http://schemas.microsoft.com/office/drawing/2014/main" id="{31B13266-042A-4616-8622-FC595F583D46}"/>
            </a:ext>
          </a:extLst>
        </xdr:cNvPr>
        <xdr:cNvCxnSpPr/>
      </xdr:nvCxnSpPr>
      <xdr:spPr>
        <a:xfrm flipV="1">
          <a:off x="4760595" y="547116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8" name="有形固定資産減価償却率最小値テキスト">
          <a:extLst>
            <a:ext uri="{FF2B5EF4-FFF2-40B4-BE49-F238E27FC236}">
              <a16:creationId xmlns:a16="http://schemas.microsoft.com/office/drawing/2014/main" id="{C97528DF-E9FC-4B63-968E-14F1B7283FB0}"/>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9" name="直線コネクタ 68">
          <a:extLst>
            <a:ext uri="{FF2B5EF4-FFF2-40B4-BE49-F238E27FC236}">
              <a16:creationId xmlns:a16="http://schemas.microsoft.com/office/drawing/2014/main" id="{123FBFBE-C640-4598-B30E-E57BEF6A79B6}"/>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a:extLst>
            <a:ext uri="{FF2B5EF4-FFF2-40B4-BE49-F238E27FC236}">
              <a16:creationId xmlns:a16="http://schemas.microsoft.com/office/drawing/2014/main" id="{1B9A1204-793A-4F64-AE28-CD786C8B18F6}"/>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a:extLst>
            <a:ext uri="{FF2B5EF4-FFF2-40B4-BE49-F238E27FC236}">
              <a16:creationId xmlns:a16="http://schemas.microsoft.com/office/drawing/2014/main" id="{DCD8B9A4-6BF1-4C0B-9CB8-05B955CEAEEA}"/>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104974</xdr:rowOff>
    </xdr:from>
    <xdr:ext cx="405111" cy="259045"/>
    <xdr:sp macro="" textlink="">
      <xdr:nvSpPr>
        <xdr:cNvPr id="72" name="有形固定資産減価償却率平均値テキスト">
          <a:extLst>
            <a:ext uri="{FF2B5EF4-FFF2-40B4-BE49-F238E27FC236}">
              <a16:creationId xmlns:a16="http://schemas.microsoft.com/office/drawing/2014/main" id="{D08A40F3-A625-447D-B4A4-4EA8DB5AE197}"/>
            </a:ext>
          </a:extLst>
        </xdr:cNvPr>
        <xdr:cNvSpPr txBox="1"/>
      </xdr:nvSpPr>
      <xdr:spPr>
        <a:xfrm>
          <a:off x="4813300" y="6191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73" name="フローチャート: 判断 72">
          <a:extLst>
            <a:ext uri="{FF2B5EF4-FFF2-40B4-BE49-F238E27FC236}">
              <a16:creationId xmlns:a16="http://schemas.microsoft.com/office/drawing/2014/main" id="{2EA40650-8682-41B2-9805-237064E02FDB}"/>
            </a:ext>
          </a:extLst>
        </xdr:cNvPr>
        <xdr:cNvSpPr/>
      </xdr:nvSpPr>
      <xdr:spPr>
        <a:xfrm>
          <a:off x="47117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74" name="フローチャート: 判断 73">
          <a:extLst>
            <a:ext uri="{FF2B5EF4-FFF2-40B4-BE49-F238E27FC236}">
              <a16:creationId xmlns:a16="http://schemas.microsoft.com/office/drawing/2014/main" id="{E3DE677D-AB7B-46D3-A172-63E46D7E886F}"/>
            </a:ext>
          </a:extLst>
        </xdr:cNvPr>
        <xdr:cNvSpPr/>
      </xdr:nvSpPr>
      <xdr:spPr>
        <a:xfrm>
          <a:off x="4000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75" name="フローチャート: 判断 74">
          <a:extLst>
            <a:ext uri="{FF2B5EF4-FFF2-40B4-BE49-F238E27FC236}">
              <a16:creationId xmlns:a16="http://schemas.microsoft.com/office/drawing/2014/main" id="{DF404812-C97C-4134-8C8C-44A2C2886611}"/>
            </a:ext>
          </a:extLst>
        </xdr:cNvPr>
        <xdr:cNvSpPr/>
      </xdr:nvSpPr>
      <xdr:spPr>
        <a:xfrm>
          <a:off x="3238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76" name="フローチャート: 判断 75">
          <a:extLst>
            <a:ext uri="{FF2B5EF4-FFF2-40B4-BE49-F238E27FC236}">
              <a16:creationId xmlns:a16="http://schemas.microsoft.com/office/drawing/2014/main" id="{91EE3B8C-281B-449E-BD8E-BF34D473E8F1}"/>
            </a:ext>
          </a:extLst>
        </xdr:cNvPr>
        <xdr:cNvSpPr/>
      </xdr:nvSpPr>
      <xdr:spPr>
        <a:xfrm>
          <a:off x="2476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77" name="フローチャート: 判断 76">
          <a:extLst>
            <a:ext uri="{FF2B5EF4-FFF2-40B4-BE49-F238E27FC236}">
              <a16:creationId xmlns:a16="http://schemas.microsoft.com/office/drawing/2014/main" id="{9D41C69E-2D12-4C52-8CC4-B03E89FD1F65}"/>
            </a:ext>
          </a:extLst>
        </xdr:cNvPr>
        <xdr:cNvSpPr/>
      </xdr:nvSpPr>
      <xdr:spPr>
        <a:xfrm>
          <a:off x="1714500" y="600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0330F8E-2D89-47A2-94DA-DE5ABE70284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A235AAC-EF96-4877-AE6D-E08C3A9B7C0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198A32F-20BE-445A-BFCA-0DCD6959B81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F7FCEB5-A42E-433D-A36C-7B8BAF6603A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7EDF9C56-8885-4F19-B088-5577A2FB8EC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137614</xdr:rowOff>
    </xdr:from>
    <xdr:to>
      <xdr:col>23</xdr:col>
      <xdr:colOff>136525</xdr:colOff>
      <xdr:row>31</xdr:row>
      <xdr:rowOff>67764</xdr:rowOff>
    </xdr:to>
    <xdr:sp macro="" textlink="">
      <xdr:nvSpPr>
        <xdr:cNvPr id="83" name="楕円 82">
          <a:extLst>
            <a:ext uri="{FF2B5EF4-FFF2-40B4-BE49-F238E27FC236}">
              <a16:creationId xmlns:a16="http://schemas.microsoft.com/office/drawing/2014/main" id="{92AAB8B0-C6D7-4D64-8017-3E6A92CE65BA}"/>
            </a:ext>
          </a:extLst>
        </xdr:cNvPr>
        <xdr:cNvSpPr/>
      </xdr:nvSpPr>
      <xdr:spPr>
        <a:xfrm>
          <a:off x="47117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160491</xdr:rowOff>
    </xdr:from>
    <xdr:ext cx="405111" cy="259045"/>
    <xdr:sp macro="" textlink="">
      <xdr:nvSpPr>
        <xdr:cNvPr id="84" name="有形固定資産減価償却率該当値テキスト">
          <a:extLst>
            <a:ext uri="{FF2B5EF4-FFF2-40B4-BE49-F238E27FC236}">
              <a16:creationId xmlns:a16="http://schemas.microsoft.com/office/drawing/2014/main" id="{14172556-38FA-4C1C-B96C-51EDA1F592F1}"/>
            </a:ext>
          </a:extLst>
        </xdr:cNvPr>
        <xdr:cNvSpPr txBox="1"/>
      </xdr:nvSpPr>
      <xdr:spPr>
        <a:xfrm>
          <a:off x="4813300" y="590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85181</xdr:rowOff>
    </xdr:from>
    <xdr:to>
      <xdr:col>19</xdr:col>
      <xdr:colOff>187325</xdr:colOff>
      <xdr:row>31</xdr:row>
      <xdr:rowOff>15331</xdr:rowOff>
    </xdr:to>
    <xdr:sp macro="" textlink="">
      <xdr:nvSpPr>
        <xdr:cNvPr id="85" name="楕円 84">
          <a:extLst>
            <a:ext uri="{FF2B5EF4-FFF2-40B4-BE49-F238E27FC236}">
              <a16:creationId xmlns:a16="http://schemas.microsoft.com/office/drawing/2014/main" id="{E2F5856B-35A7-4A92-B4E7-B03FC5EAD6C5}"/>
            </a:ext>
          </a:extLst>
        </xdr:cNvPr>
        <xdr:cNvSpPr/>
      </xdr:nvSpPr>
      <xdr:spPr>
        <a:xfrm>
          <a:off x="40005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135981</xdr:rowOff>
    </xdr:from>
    <xdr:to>
      <xdr:col>23</xdr:col>
      <xdr:colOff>85725</xdr:colOff>
      <xdr:row>31</xdr:row>
      <xdr:rowOff>16964</xdr:rowOff>
    </xdr:to>
    <xdr:cxnSp macro="">
      <xdr:nvCxnSpPr>
        <xdr:cNvPr id="86" name="直線コネクタ 85">
          <a:extLst>
            <a:ext uri="{FF2B5EF4-FFF2-40B4-BE49-F238E27FC236}">
              <a16:creationId xmlns:a16="http://schemas.microsoft.com/office/drawing/2014/main" id="{8090650D-7780-4354-9F86-71F9CA37C78A}"/>
            </a:ext>
          </a:extLst>
        </xdr:cNvPr>
        <xdr:cNvCxnSpPr/>
      </xdr:nvCxnSpPr>
      <xdr:spPr>
        <a:xfrm>
          <a:off x="4051300" y="6051006"/>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23495</xdr:rowOff>
    </xdr:from>
    <xdr:to>
      <xdr:col>15</xdr:col>
      <xdr:colOff>187325</xdr:colOff>
      <xdr:row>30</xdr:row>
      <xdr:rowOff>125095</xdr:rowOff>
    </xdr:to>
    <xdr:sp macro="" textlink="">
      <xdr:nvSpPr>
        <xdr:cNvPr id="87" name="楕円 86">
          <a:extLst>
            <a:ext uri="{FF2B5EF4-FFF2-40B4-BE49-F238E27FC236}">
              <a16:creationId xmlns:a16="http://schemas.microsoft.com/office/drawing/2014/main" id="{32887B9E-AB95-48EB-9AC2-AC4268B1B13C}"/>
            </a:ext>
          </a:extLst>
        </xdr:cNvPr>
        <xdr:cNvSpPr/>
      </xdr:nvSpPr>
      <xdr:spPr>
        <a:xfrm>
          <a:off x="3238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30</xdr:row>
      <xdr:rowOff>135981</xdr:rowOff>
    </xdr:to>
    <xdr:cxnSp macro="">
      <xdr:nvCxnSpPr>
        <xdr:cNvPr id="88" name="直線コネクタ 87">
          <a:extLst>
            <a:ext uri="{FF2B5EF4-FFF2-40B4-BE49-F238E27FC236}">
              <a16:creationId xmlns:a16="http://schemas.microsoft.com/office/drawing/2014/main" id="{F261C791-7253-47C9-B2D0-FC8155676048}"/>
            </a:ext>
          </a:extLst>
        </xdr:cNvPr>
        <xdr:cNvCxnSpPr/>
      </xdr:nvCxnSpPr>
      <xdr:spPr>
        <a:xfrm>
          <a:off x="3289300" y="5989320"/>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128361</xdr:rowOff>
    </xdr:from>
    <xdr:to>
      <xdr:col>11</xdr:col>
      <xdr:colOff>187325</xdr:colOff>
      <xdr:row>31</xdr:row>
      <xdr:rowOff>58511</xdr:rowOff>
    </xdr:to>
    <xdr:sp macro="" textlink="">
      <xdr:nvSpPr>
        <xdr:cNvPr id="89" name="楕円 88">
          <a:extLst>
            <a:ext uri="{FF2B5EF4-FFF2-40B4-BE49-F238E27FC236}">
              <a16:creationId xmlns:a16="http://schemas.microsoft.com/office/drawing/2014/main" id="{1E1D9E6E-204F-4C1C-B146-54829D7CAF04}"/>
            </a:ext>
          </a:extLst>
        </xdr:cNvPr>
        <xdr:cNvSpPr/>
      </xdr:nvSpPr>
      <xdr:spPr>
        <a:xfrm>
          <a:off x="2476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74295</xdr:rowOff>
    </xdr:from>
    <xdr:to>
      <xdr:col>15</xdr:col>
      <xdr:colOff>136525</xdr:colOff>
      <xdr:row>31</xdr:row>
      <xdr:rowOff>7711</xdr:rowOff>
    </xdr:to>
    <xdr:cxnSp macro="">
      <xdr:nvCxnSpPr>
        <xdr:cNvPr id="90" name="直線コネクタ 89">
          <a:extLst>
            <a:ext uri="{FF2B5EF4-FFF2-40B4-BE49-F238E27FC236}">
              <a16:creationId xmlns:a16="http://schemas.microsoft.com/office/drawing/2014/main" id="{49A19616-A961-4A6F-B078-80B1547D62A6}"/>
            </a:ext>
          </a:extLst>
        </xdr:cNvPr>
        <xdr:cNvCxnSpPr/>
      </xdr:nvCxnSpPr>
      <xdr:spPr>
        <a:xfrm flipV="1">
          <a:off x="2527300" y="5989320"/>
          <a:ext cx="762000" cy="10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111669</xdr:rowOff>
    </xdr:from>
    <xdr:to>
      <xdr:col>7</xdr:col>
      <xdr:colOff>187325</xdr:colOff>
      <xdr:row>30</xdr:row>
      <xdr:rowOff>41819</xdr:rowOff>
    </xdr:to>
    <xdr:sp macro="" textlink="">
      <xdr:nvSpPr>
        <xdr:cNvPr id="91" name="楕円 90">
          <a:extLst>
            <a:ext uri="{FF2B5EF4-FFF2-40B4-BE49-F238E27FC236}">
              <a16:creationId xmlns:a16="http://schemas.microsoft.com/office/drawing/2014/main" id="{DE27E431-ADCC-4E88-B09A-EE8A359A0E11}"/>
            </a:ext>
          </a:extLst>
        </xdr:cNvPr>
        <xdr:cNvSpPr/>
      </xdr:nvSpPr>
      <xdr:spPr>
        <a:xfrm>
          <a:off x="1714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162469</xdr:rowOff>
    </xdr:from>
    <xdr:to>
      <xdr:col>11</xdr:col>
      <xdr:colOff>136525</xdr:colOff>
      <xdr:row>31</xdr:row>
      <xdr:rowOff>7711</xdr:rowOff>
    </xdr:to>
    <xdr:cxnSp macro="">
      <xdr:nvCxnSpPr>
        <xdr:cNvPr id="92" name="直線コネクタ 91">
          <a:extLst>
            <a:ext uri="{FF2B5EF4-FFF2-40B4-BE49-F238E27FC236}">
              <a16:creationId xmlns:a16="http://schemas.microsoft.com/office/drawing/2014/main" id="{7AD431DC-E7C2-4163-8D98-3D322CE12D2F}"/>
            </a:ext>
          </a:extLst>
        </xdr:cNvPr>
        <xdr:cNvCxnSpPr/>
      </xdr:nvCxnSpPr>
      <xdr:spPr>
        <a:xfrm>
          <a:off x="1765300" y="5906044"/>
          <a:ext cx="762000" cy="18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13896</xdr:rowOff>
    </xdr:from>
    <xdr:ext cx="405111" cy="259045"/>
    <xdr:sp macro="" textlink="">
      <xdr:nvSpPr>
        <xdr:cNvPr id="93" name="n_1aveValue有形固定資産減価償却率">
          <a:extLst>
            <a:ext uri="{FF2B5EF4-FFF2-40B4-BE49-F238E27FC236}">
              <a16:creationId xmlns:a16="http://schemas.microsoft.com/office/drawing/2014/main" id="{5EA912CA-AAFF-46EB-A7E8-0E5655F42D48}"/>
            </a:ext>
          </a:extLst>
        </xdr:cNvPr>
        <xdr:cNvSpPr txBox="1"/>
      </xdr:nvSpPr>
      <xdr:spPr>
        <a:xfrm>
          <a:off x="38360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94" name="n_2aveValue有形固定資産減価償却率">
          <a:extLst>
            <a:ext uri="{FF2B5EF4-FFF2-40B4-BE49-F238E27FC236}">
              <a16:creationId xmlns:a16="http://schemas.microsoft.com/office/drawing/2014/main" id="{274DEEE2-15BE-4DA0-A433-081BD19DC743}"/>
            </a:ext>
          </a:extLst>
        </xdr:cNvPr>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135998</xdr:rowOff>
    </xdr:from>
    <xdr:ext cx="405111" cy="259045"/>
    <xdr:sp macro="" textlink="">
      <xdr:nvSpPr>
        <xdr:cNvPr id="95" name="n_3aveValue有形固定資産減価償却率">
          <a:extLst>
            <a:ext uri="{FF2B5EF4-FFF2-40B4-BE49-F238E27FC236}">
              <a16:creationId xmlns:a16="http://schemas.microsoft.com/office/drawing/2014/main" id="{3D3F35BF-63C5-458D-83DE-C30E973B0F91}"/>
            </a:ext>
          </a:extLst>
        </xdr:cNvPr>
        <xdr:cNvSpPr txBox="1"/>
      </xdr:nvSpPr>
      <xdr:spPr>
        <a:xfrm>
          <a:off x="23247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6458</xdr:rowOff>
    </xdr:from>
    <xdr:ext cx="405111" cy="259045"/>
    <xdr:sp macro="" textlink="">
      <xdr:nvSpPr>
        <xdr:cNvPr id="96" name="n_4aveValue有形固定資産減価償却率">
          <a:extLst>
            <a:ext uri="{FF2B5EF4-FFF2-40B4-BE49-F238E27FC236}">
              <a16:creationId xmlns:a16="http://schemas.microsoft.com/office/drawing/2014/main" id="{09ABA7C2-4D34-4881-816A-4B29780A417E}"/>
            </a:ext>
          </a:extLst>
        </xdr:cNvPr>
        <xdr:cNvSpPr txBox="1"/>
      </xdr:nvSpPr>
      <xdr:spPr>
        <a:xfrm>
          <a:off x="1562744" y="6092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31858</xdr:rowOff>
    </xdr:from>
    <xdr:ext cx="405111" cy="259045"/>
    <xdr:sp macro="" textlink="">
      <xdr:nvSpPr>
        <xdr:cNvPr id="97" name="n_1mainValue有形固定資産減価償却率">
          <a:extLst>
            <a:ext uri="{FF2B5EF4-FFF2-40B4-BE49-F238E27FC236}">
              <a16:creationId xmlns:a16="http://schemas.microsoft.com/office/drawing/2014/main" id="{FA39A13F-966D-48C6-9357-24A60864EA21}"/>
            </a:ext>
          </a:extLst>
        </xdr:cNvPr>
        <xdr:cNvSpPr txBox="1"/>
      </xdr:nvSpPr>
      <xdr:spPr>
        <a:xfrm>
          <a:off x="38360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98" name="n_2mainValue有形固定資産減価償却率">
          <a:extLst>
            <a:ext uri="{FF2B5EF4-FFF2-40B4-BE49-F238E27FC236}">
              <a16:creationId xmlns:a16="http://schemas.microsoft.com/office/drawing/2014/main" id="{BD92AC73-57B8-4C9D-81A4-7B14A2D0C7C1}"/>
            </a:ext>
          </a:extLst>
        </xdr:cNvPr>
        <xdr:cNvSpPr txBox="1"/>
      </xdr:nvSpPr>
      <xdr:spPr>
        <a:xfrm>
          <a:off x="3086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75038</xdr:rowOff>
    </xdr:from>
    <xdr:ext cx="405111" cy="259045"/>
    <xdr:sp macro="" textlink="">
      <xdr:nvSpPr>
        <xdr:cNvPr id="99" name="n_3mainValue有形固定資産減価償却率">
          <a:extLst>
            <a:ext uri="{FF2B5EF4-FFF2-40B4-BE49-F238E27FC236}">
              <a16:creationId xmlns:a16="http://schemas.microsoft.com/office/drawing/2014/main" id="{5C72FF59-C64F-4255-B86D-AFADFFAD3689}"/>
            </a:ext>
          </a:extLst>
        </xdr:cNvPr>
        <xdr:cNvSpPr txBox="1"/>
      </xdr:nvSpPr>
      <xdr:spPr>
        <a:xfrm>
          <a:off x="2324744" y="581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58346</xdr:rowOff>
    </xdr:from>
    <xdr:ext cx="405111" cy="259045"/>
    <xdr:sp macro="" textlink="">
      <xdr:nvSpPr>
        <xdr:cNvPr id="100" name="n_4mainValue有形固定資産減価償却率">
          <a:extLst>
            <a:ext uri="{FF2B5EF4-FFF2-40B4-BE49-F238E27FC236}">
              <a16:creationId xmlns:a16="http://schemas.microsoft.com/office/drawing/2014/main" id="{B3AB63B4-1CD6-441B-9608-CCD68635296D}"/>
            </a:ext>
          </a:extLst>
        </xdr:cNvPr>
        <xdr:cNvSpPr txBox="1"/>
      </xdr:nvSpPr>
      <xdr:spPr>
        <a:xfrm>
          <a:off x="1562744" y="563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149B0E9-B9AD-4EEF-A2C9-08CC5C8ED2D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6AFC26BD-E0B2-46B1-9789-E52547B9FAF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67D43BC9-A4F9-4978-9684-4069D481A80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D61C8D7B-F9FE-43FB-8C29-384C885F3D6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FBC057B9-0A7C-4183-A8A7-226A938CE63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208CC869-E8CC-46E7-A7FD-CBCCC6B5C82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714F2687-1943-40F5-B5D8-439B34042C5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4A1B66AB-BEE9-4E6D-8FAF-308CE9885C5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6886C7DD-214D-43B0-91EC-747BC76DE5C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56165C00-42B0-436A-8B35-55B9A9CD798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5C1AEE4F-89A1-486B-9D39-ACCA17C7C01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CACFC8A2-7D23-4F3D-A898-EE71C5ABA75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AECF1FDD-ACB6-4202-BB17-5F89CC591A3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債務償還比率は全国平均、新潟県平均を下回っている。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将来負担額は減少傾向にあるものの、将来負担の増加にならないよう取り組んでいく。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C2398EE8-C9D8-4EFD-8DA5-05DFABD615F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FAB1004F-6A9B-41DC-B66E-5C19F95D4EC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426BF3-0C75-4873-9ABB-B7336CA1FDA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988A6813-08EA-433A-A7C2-02B556C8A1D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49CECD72-96BA-4565-B3C6-705EE3CCA54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D8BCC043-54F4-4DFE-9F90-7284B108F31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81945B66-D4AB-4D37-9433-7A92AA73AA8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C811DCF9-A9FB-4B05-9421-9DEC6B7C684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DCF64AA5-94AD-4803-B71B-C975CC76753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A949389C-F322-4AFC-8423-48B16CEBA8D4}"/>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5575E036-A94E-4641-9C45-3E1C1432817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1AA59868-473C-4F66-92AF-4B7A7F291B4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A12D09AC-C216-4273-8740-9B907D469BE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6473C14E-8F55-4A74-9495-F65FF3C73C4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F001810D-84C9-41CB-87C6-73EDB5978A3B}"/>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CFAA1865-0DDA-4736-B102-C679DA74FCC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16AF27C2-4E23-4FCE-A1AF-AB842BE50AF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31" name="直線コネクタ 130">
          <a:extLst>
            <a:ext uri="{FF2B5EF4-FFF2-40B4-BE49-F238E27FC236}">
              <a16:creationId xmlns:a16="http://schemas.microsoft.com/office/drawing/2014/main" id="{C0103773-967B-43DB-9BE7-33EFFDDB562C}"/>
            </a:ext>
          </a:extLst>
        </xdr:cNvPr>
        <xdr:cNvCxnSpPr/>
      </xdr:nvCxnSpPr>
      <xdr:spPr>
        <a:xfrm flipV="1">
          <a:off x="14793595" y="5475170"/>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32" name="債務償還比率最小値テキスト">
          <a:extLst>
            <a:ext uri="{FF2B5EF4-FFF2-40B4-BE49-F238E27FC236}">
              <a16:creationId xmlns:a16="http://schemas.microsoft.com/office/drawing/2014/main" id="{7B223637-803D-4248-872F-B4AE892C4127}"/>
            </a:ext>
          </a:extLst>
        </xdr:cNvPr>
        <xdr:cNvSpPr txBox="1"/>
      </xdr:nvSpPr>
      <xdr:spPr>
        <a:xfrm>
          <a:off x="14846300" y="65922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33" name="直線コネクタ 132">
          <a:extLst>
            <a:ext uri="{FF2B5EF4-FFF2-40B4-BE49-F238E27FC236}">
              <a16:creationId xmlns:a16="http://schemas.microsoft.com/office/drawing/2014/main" id="{4A7F64A9-D1D3-4597-99AC-34154A22C362}"/>
            </a:ext>
          </a:extLst>
        </xdr:cNvPr>
        <xdr:cNvCxnSpPr/>
      </xdr:nvCxnSpPr>
      <xdr:spPr>
        <a:xfrm>
          <a:off x="14706600" y="658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34" name="債務償還比率最大値テキスト">
          <a:extLst>
            <a:ext uri="{FF2B5EF4-FFF2-40B4-BE49-F238E27FC236}">
              <a16:creationId xmlns:a16="http://schemas.microsoft.com/office/drawing/2014/main" id="{0110F94C-419C-41C8-82EA-190E2197166E}"/>
            </a:ext>
          </a:extLst>
        </xdr:cNvPr>
        <xdr:cNvSpPr txBox="1"/>
      </xdr:nvSpPr>
      <xdr:spPr>
        <a:xfrm>
          <a:off x="14846300" y="5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35" name="直線コネクタ 134">
          <a:extLst>
            <a:ext uri="{FF2B5EF4-FFF2-40B4-BE49-F238E27FC236}">
              <a16:creationId xmlns:a16="http://schemas.microsoft.com/office/drawing/2014/main" id="{B2BA66A6-0D1F-4BCE-9A49-20F83D3AC271}"/>
            </a:ext>
          </a:extLst>
        </xdr:cNvPr>
        <xdr:cNvCxnSpPr/>
      </xdr:nvCxnSpPr>
      <xdr:spPr>
        <a:xfrm>
          <a:off x="14706600" y="54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80124</xdr:rowOff>
    </xdr:from>
    <xdr:ext cx="469744" cy="259045"/>
    <xdr:sp macro="" textlink="">
      <xdr:nvSpPr>
        <xdr:cNvPr id="136" name="債務償還比率平均値テキスト">
          <a:extLst>
            <a:ext uri="{FF2B5EF4-FFF2-40B4-BE49-F238E27FC236}">
              <a16:creationId xmlns:a16="http://schemas.microsoft.com/office/drawing/2014/main" id="{9526F545-6E26-4713-A689-E135FE363C6B}"/>
            </a:ext>
          </a:extLst>
        </xdr:cNvPr>
        <xdr:cNvSpPr txBox="1"/>
      </xdr:nvSpPr>
      <xdr:spPr>
        <a:xfrm>
          <a:off x="14846300" y="582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37" name="フローチャート: 判断 136">
          <a:extLst>
            <a:ext uri="{FF2B5EF4-FFF2-40B4-BE49-F238E27FC236}">
              <a16:creationId xmlns:a16="http://schemas.microsoft.com/office/drawing/2014/main" id="{2BD37593-7709-430A-BB78-DBEACA57BD1B}"/>
            </a:ext>
          </a:extLst>
        </xdr:cNvPr>
        <xdr:cNvSpPr/>
      </xdr:nvSpPr>
      <xdr:spPr>
        <a:xfrm>
          <a:off x="147447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38" name="フローチャート: 判断 137">
          <a:extLst>
            <a:ext uri="{FF2B5EF4-FFF2-40B4-BE49-F238E27FC236}">
              <a16:creationId xmlns:a16="http://schemas.microsoft.com/office/drawing/2014/main" id="{35197CC8-FDA0-4E83-B0D3-F794BA417F30}"/>
            </a:ext>
          </a:extLst>
        </xdr:cNvPr>
        <xdr:cNvSpPr/>
      </xdr:nvSpPr>
      <xdr:spPr>
        <a:xfrm>
          <a:off x="14033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39" name="フローチャート: 判断 138">
          <a:extLst>
            <a:ext uri="{FF2B5EF4-FFF2-40B4-BE49-F238E27FC236}">
              <a16:creationId xmlns:a16="http://schemas.microsoft.com/office/drawing/2014/main" id="{8606174B-DC34-4AB6-B1B2-50B181B56BFF}"/>
            </a:ext>
          </a:extLst>
        </xdr:cNvPr>
        <xdr:cNvSpPr/>
      </xdr:nvSpPr>
      <xdr:spPr>
        <a:xfrm>
          <a:off x="13271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40" name="フローチャート: 判断 139">
          <a:extLst>
            <a:ext uri="{FF2B5EF4-FFF2-40B4-BE49-F238E27FC236}">
              <a16:creationId xmlns:a16="http://schemas.microsoft.com/office/drawing/2014/main" id="{1EA3B23D-4C3B-4055-91AC-7E9CD79FD356}"/>
            </a:ext>
          </a:extLst>
        </xdr:cNvPr>
        <xdr:cNvSpPr/>
      </xdr:nvSpPr>
      <xdr:spPr>
        <a:xfrm>
          <a:off x="12509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41" name="フローチャート: 判断 140">
          <a:extLst>
            <a:ext uri="{FF2B5EF4-FFF2-40B4-BE49-F238E27FC236}">
              <a16:creationId xmlns:a16="http://schemas.microsoft.com/office/drawing/2014/main" id="{36EBBEE1-3B82-472F-8B32-972967D7F0A5}"/>
            </a:ext>
          </a:extLst>
        </xdr:cNvPr>
        <xdr:cNvSpPr/>
      </xdr:nvSpPr>
      <xdr:spPr>
        <a:xfrm>
          <a:off x="11747500" y="58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BDFDDF9-C1EA-46EC-AFE2-A9607887EDB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22E59CC-E15A-4568-BF89-160F1631B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53E2615-E8AD-4D20-B97C-5853B71F50D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F8D14715-53CC-4CCD-98E3-181E1C18B1C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D7E3FC87-18E3-44CF-8DA8-2677F277540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160982</xdr:rowOff>
    </xdr:from>
    <xdr:to>
      <xdr:col>76</xdr:col>
      <xdr:colOff>73025</xdr:colOff>
      <xdr:row>29</xdr:row>
      <xdr:rowOff>91132</xdr:rowOff>
    </xdr:to>
    <xdr:sp macro="" textlink="">
      <xdr:nvSpPr>
        <xdr:cNvPr id="147" name="楕円 146">
          <a:extLst>
            <a:ext uri="{FF2B5EF4-FFF2-40B4-BE49-F238E27FC236}">
              <a16:creationId xmlns:a16="http://schemas.microsoft.com/office/drawing/2014/main" id="{009ECDBE-9977-4D71-BD6A-6E5107258C31}"/>
            </a:ext>
          </a:extLst>
        </xdr:cNvPr>
        <xdr:cNvSpPr/>
      </xdr:nvSpPr>
      <xdr:spPr>
        <a:xfrm>
          <a:off x="14744700" y="573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12409</xdr:rowOff>
    </xdr:from>
    <xdr:ext cx="469744" cy="259045"/>
    <xdr:sp macro="" textlink="">
      <xdr:nvSpPr>
        <xdr:cNvPr id="148" name="債務償還比率該当値テキスト">
          <a:extLst>
            <a:ext uri="{FF2B5EF4-FFF2-40B4-BE49-F238E27FC236}">
              <a16:creationId xmlns:a16="http://schemas.microsoft.com/office/drawing/2014/main" id="{3C714D11-2031-4776-AD82-DD44C4FBB91A}"/>
            </a:ext>
          </a:extLst>
        </xdr:cNvPr>
        <xdr:cNvSpPr txBox="1"/>
      </xdr:nvSpPr>
      <xdr:spPr>
        <a:xfrm>
          <a:off x="14846300" y="558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147241</xdr:rowOff>
    </xdr:from>
    <xdr:to>
      <xdr:col>72</xdr:col>
      <xdr:colOff>123825</xdr:colOff>
      <xdr:row>30</xdr:row>
      <xdr:rowOff>77391</xdr:rowOff>
    </xdr:to>
    <xdr:sp macro="" textlink="">
      <xdr:nvSpPr>
        <xdr:cNvPr id="149" name="楕円 148">
          <a:extLst>
            <a:ext uri="{FF2B5EF4-FFF2-40B4-BE49-F238E27FC236}">
              <a16:creationId xmlns:a16="http://schemas.microsoft.com/office/drawing/2014/main" id="{FEC93050-CAFB-4215-8069-8F4B4A468ED6}"/>
            </a:ext>
          </a:extLst>
        </xdr:cNvPr>
        <xdr:cNvSpPr/>
      </xdr:nvSpPr>
      <xdr:spPr>
        <a:xfrm>
          <a:off x="14033500" y="589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40332</xdr:rowOff>
    </xdr:from>
    <xdr:to>
      <xdr:col>76</xdr:col>
      <xdr:colOff>22225</xdr:colOff>
      <xdr:row>30</xdr:row>
      <xdr:rowOff>26591</xdr:rowOff>
    </xdr:to>
    <xdr:cxnSp macro="">
      <xdr:nvCxnSpPr>
        <xdr:cNvPr id="150" name="直線コネクタ 149">
          <a:extLst>
            <a:ext uri="{FF2B5EF4-FFF2-40B4-BE49-F238E27FC236}">
              <a16:creationId xmlns:a16="http://schemas.microsoft.com/office/drawing/2014/main" id="{6D7460C6-91AD-4816-9C0A-4CC75CC743EA}"/>
            </a:ext>
          </a:extLst>
        </xdr:cNvPr>
        <xdr:cNvCxnSpPr/>
      </xdr:nvCxnSpPr>
      <xdr:spPr>
        <a:xfrm flipV="1">
          <a:off x="14084300" y="5783907"/>
          <a:ext cx="711200" cy="15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73527</xdr:rowOff>
    </xdr:from>
    <xdr:to>
      <xdr:col>68</xdr:col>
      <xdr:colOff>123825</xdr:colOff>
      <xdr:row>30</xdr:row>
      <xdr:rowOff>3677</xdr:rowOff>
    </xdr:to>
    <xdr:sp macro="" textlink="">
      <xdr:nvSpPr>
        <xdr:cNvPr id="151" name="楕円 150">
          <a:extLst>
            <a:ext uri="{FF2B5EF4-FFF2-40B4-BE49-F238E27FC236}">
              <a16:creationId xmlns:a16="http://schemas.microsoft.com/office/drawing/2014/main" id="{B9D26283-95D8-4960-8F56-857C54FC303A}"/>
            </a:ext>
          </a:extLst>
        </xdr:cNvPr>
        <xdr:cNvSpPr/>
      </xdr:nvSpPr>
      <xdr:spPr>
        <a:xfrm>
          <a:off x="13271500" y="581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124327</xdr:rowOff>
    </xdr:from>
    <xdr:to>
      <xdr:col>72</xdr:col>
      <xdr:colOff>73025</xdr:colOff>
      <xdr:row>30</xdr:row>
      <xdr:rowOff>26591</xdr:rowOff>
    </xdr:to>
    <xdr:cxnSp macro="">
      <xdr:nvCxnSpPr>
        <xdr:cNvPr id="152" name="直線コネクタ 151">
          <a:extLst>
            <a:ext uri="{FF2B5EF4-FFF2-40B4-BE49-F238E27FC236}">
              <a16:creationId xmlns:a16="http://schemas.microsoft.com/office/drawing/2014/main" id="{24FC087A-67B2-42BB-B691-305936970442}"/>
            </a:ext>
          </a:extLst>
        </xdr:cNvPr>
        <xdr:cNvCxnSpPr/>
      </xdr:nvCxnSpPr>
      <xdr:spPr>
        <a:xfrm>
          <a:off x="13322300" y="5867902"/>
          <a:ext cx="762000" cy="7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51012</xdr:rowOff>
    </xdr:from>
    <xdr:to>
      <xdr:col>64</xdr:col>
      <xdr:colOff>123825</xdr:colOff>
      <xdr:row>29</xdr:row>
      <xdr:rowOff>152612</xdr:rowOff>
    </xdr:to>
    <xdr:sp macro="" textlink="">
      <xdr:nvSpPr>
        <xdr:cNvPr id="153" name="楕円 152">
          <a:extLst>
            <a:ext uri="{FF2B5EF4-FFF2-40B4-BE49-F238E27FC236}">
              <a16:creationId xmlns:a16="http://schemas.microsoft.com/office/drawing/2014/main" id="{7F877C6E-4E57-4CA6-B173-194FEE70BEE0}"/>
            </a:ext>
          </a:extLst>
        </xdr:cNvPr>
        <xdr:cNvSpPr/>
      </xdr:nvSpPr>
      <xdr:spPr>
        <a:xfrm>
          <a:off x="12509500" y="57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101812</xdr:rowOff>
    </xdr:from>
    <xdr:to>
      <xdr:col>68</xdr:col>
      <xdr:colOff>73025</xdr:colOff>
      <xdr:row>29</xdr:row>
      <xdr:rowOff>124327</xdr:rowOff>
    </xdr:to>
    <xdr:cxnSp macro="">
      <xdr:nvCxnSpPr>
        <xdr:cNvPr id="154" name="直線コネクタ 153">
          <a:extLst>
            <a:ext uri="{FF2B5EF4-FFF2-40B4-BE49-F238E27FC236}">
              <a16:creationId xmlns:a16="http://schemas.microsoft.com/office/drawing/2014/main" id="{F9EA21A5-688A-4903-BD90-3230ADD2E45D}"/>
            </a:ext>
          </a:extLst>
        </xdr:cNvPr>
        <xdr:cNvCxnSpPr/>
      </xdr:nvCxnSpPr>
      <xdr:spPr>
        <a:xfrm>
          <a:off x="12560300" y="5845387"/>
          <a:ext cx="762000" cy="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161393</xdr:rowOff>
    </xdr:from>
    <xdr:to>
      <xdr:col>60</xdr:col>
      <xdr:colOff>123825</xdr:colOff>
      <xdr:row>29</xdr:row>
      <xdr:rowOff>91543</xdr:rowOff>
    </xdr:to>
    <xdr:sp macro="" textlink="">
      <xdr:nvSpPr>
        <xdr:cNvPr id="155" name="楕円 154">
          <a:extLst>
            <a:ext uri="{FF2B5EF4-FFF2-40B4-BE49-F238E27FC236}">
              <a16:creationId xmlns:a16="http://schemas.microsoft.com/office/drawing/2014/main" id="{737D15EF-BE62-4302-A636-396D0CB90C74}"/>
            </a:ext>
          </a:extLst>
        </xdr:cNvPr>
        <xdr:cNvSpPr/>
      </xdr:nvSpPr>
      <xdr:spPr>
        <a:xfrm>
          <a:off x="11747500" y="57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40743</xdr:rowOff>
    </xdr:from>
    <xdr:to>
      <xdr:col>64</xdr:col>
      <xdr:colOff>73025</xdr:colOff>
      <xdr:row>29</xdr:row>
      <xdr:rowOff>101812</xdr:rowOff>
    </xdr:to>
    <xdr:cxnSp macro="">
      <xdr:nvCxnSpPr>
        <xdr:cNvPr id="156" name="直線コネクタ 155">
          <a:extLst>
            <a:ext uri="{FF2B5EF4-FFF2-40B4-BE49-F238E27FC236}">
              <a16:creationId xmlns:a16="http://schemas.microsoft.com/office/drawing/2014/main" id="{74E72D3B-99D6-4F0F-AED7-B0D5B15A4AEE}"/>
            </a:ext>
          </a:extLst>
        </xdr:cNvPr>
        <xdr:cNvCxnSpPr/>
      </xdr:nvCxnSpPr>
      <xdr:spPr>
        <a:xfrm>
          <a:off x="11798300" y="5784318"/>
          <a:ext cx="762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47243</xdr:rowOff>
    </xdr:from>
    <xdr:ext cx="469744" cy="259045"/>
    <xdr:sp macro="" textlink="">
      <xdr:nvSpPr>
        <xdr:cNvPr id="157" name="n_1aveValue債務償還比率">
          <a:extLst>
            <a:ext uri="{FF2B5EF4-FFF2-40B4-BE49-F238E27FC236}">
              <a16:creationId xmlns:a16="http://schemas.microsoft.com/office/drawing/2014/main" id="{8F458834-90C8-4125-A69F-8A15F0D4B3F5}"/>
            </a:ext>
          </a:extLst>
        </xdr:cNvPr>
        <xdr:cNvSpPr txBox="1"/>
      </xdr:nvSpPr>
      <xdr:spPr>
        <a:xfrm>
          <a:off x="13836727" y="561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13618</xdr:rowOff>
    </xdr:from>
    <xdr:ext cx="469744" cy="259045"/>
    <xdr:sp macro="" textlink="">
      <xdr:nvSpPr>
        <xdr:cNvPr id="158" name="n_2aveValue債務償還比率">
          <a:extLst>
            <a:ext uri="{FF2B5EF4-FFF2-40B4-BE49-F238E27FC236}">
              <a16:creationId xmlns:a16="http://schemas.microsoft.com/office/drawing/2014/main" id="{B1929D80-0E2E-43D6-8E2A-34676F649477}"/>
            </a:ext>
          </a:extLst>
        </xdr:cNvPr>
        <xdr:cNvSpPr txBox="1"/>
      </xdr:nvSpPr>
      <xdr:spPr>
        <a:xfrm>
          <a:off x="13087427" y="592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15572</xdr:rowOff>
    </xdr:from>
    <xdr:ext cx="469744" cy="259045"/>
    <xdr:sp macro="" textlink="">
      <xdr:nvSpPr>
        <xdr:cNvPr id="159" name="n_3aveValue債務償還比率">
          <a:extLst>
            <a:ext uri="{FF2B5EF4-FFF2-40B4-BE49-F238E27FC236}">
              <a16:creationId xmlns:a16="http://schemas.microsoft.com/office/drawing/2014/main" id="{45943242-F0CE-409B-8253-9A6803C252F8}"/>
            </a:ext>
          </a:extLst>
        </xdr:cNvPr>
        <xdr:cNvSpPr txBox="1"/>
      </xdr:nvSpPr>
      <xdr:spPr>
        <a:xfrm>
          <a:off x="12325427" y="59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160908</xdr:rowOff>
    </xdr:from>
    <xdr:ext cx="469744" cy="259045"/>
    <xdr:sp macro="" textlink="">
      <xdr:nvSpPr>
        <xdr:cNvPr id="160" name="n_4aveValue債務償還比率">
          <a:extLst>
            <a:ext uri="{FF2B5EF4-FFF2-40B4-BE49-F238E27FC236}">
              <a16:creationId xmlns:a16="http://schemas.microsoft.com/office/drawing/2014/main" id="{C321770C-3DD5-458B-A6EF-F9B7D5EA699D}"/>
            </a:ext>
          </a:extLst>
        </xdr:cNvPr>
        <xdr:cNvSpPr txBox="1"/>
      </xdr:nvSpPr>
      <xdr:spPr>
        <a:xfrm>
          <a:off x="11563427" y="590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68518</xdr:rowOff>
    </xdr:from>
    <xdr:ext cx="469744" cy="259045"/>
    <xdr:sp macro="" textlink="">
      <xdr:nvSpPr>
        <xdr:cNvPr id="161" name="n_1mainValue債務償還比率">
          <a:extLst>
            <a:ext uri="{FF2B5EF4-FFF2-40B4-BE49-F238E27FC236}">
              <a16:creationId xmlns:a16="http://schemas.microsoft.com/office/drawing/2014/main" id="{AD7B0B54-9C44-4239-A4BA-19EACC027953}"/>
            </a:ext>
          </a:extLst>
        </xdr:cNvPr>
        <xdr:cNvSpPr txBox="1"/>
      </xdr:nvSpPr>
      <xdr:spPr>
        <a:xfrm>
          <a:off x="13836727" y="598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20204</xdr:rowOff>
    </xdr:from>
    <xdr:ext cx="469744" cy="259045"/>
    <xdr:sp macro="" textlink="">
      <xdr:nvSpPr>
        <xdr:cNvPr id="162" name="n_2mainValue債務償還比率">
          <a:extLst>
            <a:ext uri="{FF2B5EF4-FFF2-40B4-BE49-F238E27FC236}">
              <a16:creationId xmlns:a16="http://schemas.microsoft.com/office/drawing/2014/main" id="{FAE78785-6E0D-4135-A4D3-A3875AB0E4DA}"/>
            </a:ext>
          </a:extLst>
        </xdr:cNvPr>
        <xdr:cNvSpPr txBox="1"/>
      </xdr:nvSpPr>
      <xdr:spPr>
        <a:xfrm>
          <a:off x="13087427" y="559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169139</xdr:rowOff>
    </xdr:from>
    <xdr:ext cx="469744" cy="259045"/>
    <xdr:sp macro="" textlink="">
      <xdr:nvSpPr>
        <xdr:cNvPr id="163" name="n_3mainValue債務償還比率">
          <a:extLst>
            <a:ext uri="{FF2B5EF4-FFF2-40B4-BE49-F238E27FC236}">
              <a16:creationId xmlns:a16="http://schemas.microsoft.com/office/drawing/2014/main" id="{ED3F9507-2ADA-40FE-9346-A6F45F18BCD6}"/>
            </a:ext>
          </a:extLst>
        </xdr:cNvPr>
        <xdr:cNvSpPr txBox="1"/>
      </xdr:nvSpPr>
      <xdr:spPr>
        <a:xfrm>
          <a:off x="12325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108070</xdr:rowOff>
    </xdr:from>
    <xdr:ext cx="469744" cy="259045"/>
    <xdr:sp macro="" textlink="">
      <xdr:nvSpPr>
        <xdr:cNvPr id="164" name="n_4mainValue債務償還比率">
          <a:extLst>
            <a:ext uri="{FF2B5EF4-FFF2-40B4-BE49-F238E27FC236}">
              <a16:creationId xmlns:a16="http://schemas.microsoft.com/office/drawing/2014/main" id="{FA3598A5-5B5C-4C2E-B5ED-33E25C983765}"/>
            </a:ext>
          </a:extLst>
        </xdr:cNvPr>
        <xdr:cNvSpPr txBox="1"/>
      </xdr:nvSpPr>
      <xdr:spPr>
        <a:xfrm>
          <a:off x="11563427" y="550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9FB551A3-B0BF-4557-B943-489DE8C34DE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2326FFB0-8C19-49D7-AED1-B2D2E0CC5C0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17061F0B-49E3-41DE-9392-8F539A2FBB3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9C57C5E6-1158-46E3-AE3B-FEEB7279E01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77273DFC-C847-468B-9C4C-F0DEDFA5AC2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5C417A49-224B-408D-B32A-E42654681E3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397A3EE-4401-403B-9853-828AC2BC3D5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460D83B-6842-499B-9DBE-2B483E85E58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6EFEF81-5905-4419-95EC-763C9040525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35AA069-6494-4A95-A314-DE0775F1995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CB65648-8EF5-40BA-875A-B28002D6852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3E04C65-2802-4F55-BA4D-C8CE73A302A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8440072-D68C-4BB4-B95B-B7DBEF28BF2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3493709-CBCE-4A78-96FD-6A7E1945DEE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4D3CEF1-AE83-4656-83DA-7E9B9BFCEF4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771FBF4-7720-4916-8592-EB4DEAE2B20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9,427
9,318
170.21
6,980,296
6,645,095
300,420
4,388,929
6,778,774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FE90F5F-FCD5-4257-99EF-68AFAE15A18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B6D206D-26D6-4A80-B1B5-6661EE16C8E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B4E770C-5BE5-4C7A-8394-7A78FEA055D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D8F1C55-8CA9-47D8-9ADA-B447CA6E22F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2F35057-BDAC-4AE4-B997-DF9EE2191FA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05AB827-E5B6-481E-9343-6F3E064D504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97B7D12-119F-4991-9856-91877AE15F0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2CDFF92-F95D-4125-B2C4-1E74A5BC9E5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51DC909-58C6-4248-B247-71E82EDC86C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475232B-BABC-4682-BD61-5C0038A0382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C6D1E50-D71C-49D1-9A52-82BD509CA22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E0667DA-54DF-465F-AD1B-49ECB9CEE2E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6F552E4-A3DD-4FBA-8B42-7A364848800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A241217-703D-4219-84AA-0E36B4D48FE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64A1E56-9771-4668-A9CF-D6F011B2387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1D7B722-ADFC-4608-B9E8-D1D8ACE0304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46C70B-ED30-4623-BE17-01FFC30A05C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DBB75B6-4E60-4742-9E1C-0CBD1C4F6EA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5B2E52-B5DE-4DE7-B10B-5723B66CE02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27117C0-59C0-4E22-8693-084BACCDB3E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CB6D450-5354-4148-97CB-E8DBEC454A8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D0061FF-7364-4024-8054-C9623698F08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0107E0D-50E6-41A5-B80B-EBB44DCC12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1BD29FC-7EA1-4B57-BDB2-031A32508E7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7E1C6AC-B113-4909-B19C-BD1BD30A538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CAC55BF-4A2B-4ACB-9C35-407BF4DC20F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052E80D-83C6-4548-967C-2BF229494F8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E1E83FC-88EA-4666-9470-A8F6EBA5768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845E17A-044F-49E4-BAA5-E63C075938E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8E75C26-29B5-4958-9F12-1316D9625B8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E055D40-48CB-40C2-BDA1-DD37E1EBFF9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2B3C9EE-7166-40FB-B01E-982CBA9159F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E318DDB-C2FA-4FFE-B792-927EB5B7C91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7AE60EB5-3FBF-4213-8B30-89AA96DAA336}"/>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08EC829-511E-4C08-BE5C-6612C28B5E5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F9F6614-CFF8-4E7B-8D47-AC591B107C0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3099DF7-9012-4394-83E5-12E982EEEAB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56102C0-8713-45F9-89C5-CEA7A5DA07E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DD5A4F7-B561-4A01-9E1C-93CD830EDB7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9EBA98C-3896-4EAF-8362-B5ACC338BCB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789D863-912C-4833-A0A9-7D657F5A401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B337AE0-FE9F-4B73-AE00-9A3300C3249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B6D1831-DFFC-407B-BF36-12E7318A7F9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C42815EF-40E3-4EE6-9928-76092D30C9BD}"/>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BB08DA7-7E8C-4F4D-926F-08961D607D6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4F797417-BA54-4915-B780-39AE1DD48D15}"/>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EC93773C-055B-4634-A325-B5865BF6F6F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63137</xdr:rowOff>
    </xdr:from>
    <xdr:to>
      <xdr:col>24</xdr:col>
      <xdr:colOff>62865</xdr:colOff>
      <xdr:row>41</xdr:row>
      <xdr:rowOff>103959</xdr:rowOff>
    </xdr:to>
    <xdr:cxnSp macro="">
      <xdr:nvCxnSpPr>
        <xdr:cNvPr id="59" name="直線コネクタ 58">
          <a:extLst>
            <a:ext uri="{FF2B5EF4-FFF2-40B4-BE49-F238E27FC236}">
              <a16:creationId xmlns:a16="http://schemas.microsoft.com/office/drawing/2014/main" id="{8D4807F6-DA38-4C1B-9E7F-2C3B541A4F54}"/>
            </a:ext>
          </a:extLst>
        </xdr:cNvPr>
        <xdr:cNvCxnSpPr/>
      </xdr:nvCxnSpPr>
      <xdr:spPr>
        <a:xfrm flipV="1">
          <a:off x="4634865" y="5892437"/>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60" name="【道路】&#10;有形固定資産減価償却率最小値テキスト">
          <a:extLst>
            <a:ext uri="{FF2B5EF4-FFF2-40B4-BE49-F238E27FC236}">
              <a16:creationId xmlns:a16="http://schemas.microsoft.com/office/drawing/2014/main" id="{860CDBEB-64F6-4EB3-BBAF-AA24D7B9F4CA}"/>
            </a:ext>
          </a:extLst>
        </xdr:cNvPr>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1" name="直線コネクタ 60">
          <a:extLst>
            <a:ext uri="{FF2B5EF4-FFF2-40B4-BE49-F238E27FC236}">
              <a16:creationId xmlns:a16="http://schemas.microsoft.com/office/drawing/2014/main" id="{F42462B9-862B-4A80-BDAD-9513DA847C10}"/>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9814</xdr:rowOff>
    </xdr:from>
    <xdr:ext cx="405111" cy="259045"/>
    <xdr:sp macro="" textlink="">
      <xdr:nvSpPr>
        <xdr:cNvPr id="62" name="【道路】&#10;有形固定資産減価償却率最大値テキスト">
          <a:extLst>
            <a:ext uri="{FF2B5EF4-FFF2-40B4-BE49-F238E27FC236}">
              <a16:creationId xmlns:a16="http://schemas.microsoft.com/office/drawing/2014/main" id="{6A379B4C-F88B-4ECC-97AC-C8E836CC1459}"/>
            </a:ext>
          </a:extLst>
        </xdr:cNvPr>
        <xdr:cNvSpPr txBox="1"/>
      </xdr:nvSpPr>
      <xdr:spPr>
        <a:xfrm>
          <a:off x="4673600" y="5667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63137</xdr:rowOff>
    </xdr:from>
    <xdr:to>
      <xdr:col>24</xdr:col>
      <xdr:colOff>152400</xdr:colOff>
      <xdr:row>34</xdr:row>
      <xdr:rowOff>63137</xdr:rowOff>
    </xdr:to>
    <xdr:cxnSp macro="">
      <xdr:nvCxnSpPr>
        <xdr:cNvPr id="63" name="直線コネクタ 62">
          <a:extLst>
            <a:ext uri="{FF2B5EF4-FFF2-40B4-BE49-F238E27FC236}">
              <a16:creationId xmlns:a16="http://schemas.microsoft.com/office/drawing/2014/main" id="{C422A091-A326-490C-BAFD-5300948B2CD7}"/>
            </a:ext>
          </a:extLst>
        </xdr:cNvPr>
        <xdr:cNvCxnSpPr/>
      </xdr:nvCxnSpPr>
      <xdr:spPr>
        <a:xfrm>
          <a:off x="4546600" y="589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4" name="【道路】&#10;有形固定資産減価償却率平均値テキスト">
          <a:extLst>
            <a:ext uri="{FF2B5EF4-FFF2-40B4-BE49-F238E27FC236}">
              <a16:creationId xmlns:a16="http://schemas.microsoft.com/office/drawing/2014/main" id="{3B2491A9-0FCC-43C4-B304-41E0FFB89E4D}"/>
            </a:ext>
          </a:extLst>
        </xdr:cNvPr>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5" name="フローチャート: 判断 64">
          <a:extLst>
            <a:ext uri="{FF2B5EF4-FFF2-40B4-BE49-F238E27FC236}">
              <a16:creationId xmlns:a16="http://schemas.microsoft.com/office/drawing/2014/main" id="{65DF004F-4701-473D-862E-17A1F2D7576A}"/>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149497</xdr:rowOff>
    </xdr:from>
    <xdr:to>
      <xdr:col>20</xdr:col>
      <xdr:colOff>38100</xdr:colOff>
      <xdr:row>37</xdr:row>
      <xdr:rowOff>79647</xdr:rowOff>
    </xdr:to>
    <xdr:sp macro="" textlink="">
      <xdr:nvSpPr>
        <xdr:cNvPr id="66" name="フローチャート: 判断 65">
          <a:extLst>
            <a:ext uri="{FF2B5EF4-FFF2-40B4-BE49-F238E27FC236}">
              <a16:creationId xmlns:a16="http://schemas.microsoft.com/office/drawing/2014/main" id="{8BB3547B-28AC-4D6A-893B-3CF064F469D9}"/>
            </a:ext>
          </a:extLst>
        </xdr:cNvPr>
        <xdr:cNvSpPr/>
      </xdr:nvSpPr>
      <xdr:spPr>
        <a:xfrm>
          <a:off x="3746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7" name="フローチャート: 判断 66">
          <a:extLst>
            <a:ext uri="{FF2B5EF4-FFF2-40B4-BE49-F238E27FC236}">
              <a16:creationId xmlns:a16="http://schemas.microsoft.com/office/drawing/2014/main" id="{902BC6A9-2081-4B74-BE83-07EA585B752A}"/>
            </a:ext>
          </a:extLst>
        </xdr:cNvPr>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103777</xdr:rowOff>
    </xdr:from>
    <xdr:to>
      <xdr:col>10</xdr:col>
      <xdr:colOff>165100</xdr:colOff>
      <xdr:row>37</xdr:row>
      <xdr:rowOff>33927</xdr:rowOff>
    </xdr:to>
    <xdr:sp macro="" textlink="">
      <xdr:nvSpPr>
        <xdr:cNvPr id="68" name="フローチャート: 判断 67">
          <a:extLst>
            <a:ext uri="{FF2B5EF4-FFF2-40B4-BE49-F238E27FC236}">
              <a16:creationId xmlns:a16="http://schemas.microsoft.com/office/drawing/2014/main" id="{C4190F59-DBBA-451E-BAAC-2B8AA4740D85}"/>
            </a:ext>
          </a:extLst>
        </xdr:cNvPr>
        <xdr:cNvSpPr/>
      </xdr:nvSpPr>
      <xdr:spPr>
        <a:xfrm>
          <a:off x="1968500" y="6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128270</xdr:rowOff>
    </xdr:from>
    <xdr:to>
      <xdr:col>6</xdr:col>
      <xdr:colOff>38100</xdr:colOff>
      <xdr:row>36</xdr:row>
      <xdr:rowOff>58420</xdr:rowOff>
    </xdr:to>
    <xdr:sp macro="" textlink="">
      <xdr:nvSpPr>
        <xdr:cNvPr id="69" name="フローチャート: 判断 68">
          <a:extLst>
            <a:ext uri="{FF2B5EF4-FFF2-40B4-BE49-F238E27FC236}">
              <a16:creationId xmlns:a16="http://schemas.microsoft.com/office/drawing/2014/main" id="{5BA99EB5-3E43-42F5-B061-A15284AE04B6}"/>
            </a:ext>
          </a:extLst>
        </xdr:cNvPr>
        <xdr:cNvSpPr/>
      </xdr:nvSpPr>
      <xdr:spPr>
        <a:xfrm>
          <a:off x="1079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AAB5670-82B1-456F-83B2-A8CE2091105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6DD0CE0-E5E0-4F0F-91FE-C0D74C12B91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1FBFB0E-59E6-4253-8438-9CD939FC634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05F7164-F96E-44A5-9AFD-835B74FB166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761B265B-B256-458E-8B77-ECA0502B3F1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20501</xdr:rowOff>
    </xdr:from>
    <xdr:to>
      <xdr:col>24</xdr:col>
      <xdr:colOff>114300</xdr:colOff>
      <xdr:row>35</xdr:row>
      <xdr:rowOff>122101</xdr:rowOff>
    </xdr:to>
    <xdr:sp macro="" textlink="">
      <xdr:nvSpPr>
        <xdr:cNvPr id="75" name="楕円 74">
          <a:extLst>
            <a:ext uri="{FF2B5EF4-FFF2-40B4-BE49-F238E27FC236}">
              <a16:creationId xmlns:a16="http://schemas.microsoft.com/office/drawing/2014/main" id="{31368E60-B4C3-4801-9124-0F22A2AA83F0}"/>
            </a:ext>
          </a:extLst>
        </xdr:cNvPr>
        <xdr:cNvSpPr/>
      </xdr:nvSpPr>
      <xdr:spPr>
        <a:xfrm>
          <a:off x="45847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43378</xdr:rowOff>
    </xdr:from>
    <xdr:ext cx="405111" cy="259045"/>
    <xdr:sp macro="" textlink="">
      <xdr:nvSpPr>
        <xdr:cNvPr id="76" name="【道路】&#10;有形固定資産減価償却率該当値テキスト">
          <a:extLst>
            <a:ext uri="{FF2B5EF4-FFF2-40B4-BE49-F238E27FC236}">
              <a16:creationId xmlns:a16="http://schemas.microsoft.com/office/drawing/2014/main" id="{00ADF6D0-0A31-4A65-80DA-F050ADAFB467}"/>
            </a:ext>
          </a:extLst>
        </xdr:cNvPr>
        <xdr:cNvSpPr txBox="1"/>
      </xdr:nvSpPr>
      <xdr:spPr>
        <a:xfrm>
          <a:off x="4673600" y="587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67854</xdr:rowOff>
    </xdr:from>
    <xdr:to>
      <xdr:col>20</xdr:col>
      <xdr:colOff>38100</xdr:colOff>
      <xdr:row>34</xdr:row>
      <xdr:rowOff>169454</xdr:rowOff>
    </xdr:to>
    <xdr:sp macro="" textlink="">
      <xdr:nvSpPr>
        <xdr:cNvPr id="77" name="楕円 76">
          <a:extLst>
            <a:ext uri="{FF2B5EF4-FFF2-40B4-BE49-F238E27FC236}">
              <a16:creationId xmlns:a16="http://schemas.microsoft.com/office/drawing/2014/main" id="{10F56383-A8EE-4AFD-8543-FA3CB96FECE5}"/>
            </a:ext>
          </a:extLst>
        </xdr:cNvPr>
        <xdr:cNvSpPr/>
      </xdr:nvSpPr>
      <xdr:spPr>
        <a:xfrm>
          <a:off x="37465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118654</xdr:rowOff>
    </xdr:from>
    <xdr:to>
      <xdr:col>24</xdr:col>
      <xdr:colOff>63500</xdr:colOff>
      <xdr:row>35</xdr:row>
      <xdr:rowOff>71301</xdr:rowOff>
    </xdr:to>
    <xdr:cxnSp macro="">
      <xdr:nvCxnSpPr>
        <xdr:cNvPr id="78" name="直線コネクタ 77">
          <a:extLst>
            <a:ext uri="{FF2B5EF4-FFF2-40B4-BE49-F238E27FC236}">
              <a16:creationId xmlns:a16="http://schemas.microsoft.com/office/drawing/2014/main" id="{E33BB05F-E323-4E3F-B6ED-9902EA69D15D}"/>
            </a:ext>
          </a:extLst>
        </xdr:cNvPr>
        <xdr:cNvCxnSpPr/>
      </xdr:nvCxnSpPr>
      <xdr:spPr>
        <a:xfrm>
          <a:off x="3797300" y="5947954"/>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71120</xdr:rowOff>
    </xdr:from>
    <xdr:to>
      <xdr:col>15</xdr:col>
      <xdr:colOff>101600</xdr:colOff>
      <xdr:row>35</xdr:row>
      <xdr:rowOff>1270</xdr:rowOff>
    </xdr:to>
    <xdr:sp macro="" textlink="">
      <xdr:nvSpPr>
        <xdr:cNvPr id="79" name="楕円 78">
          <a:extLst>
            <a:ext uri="{FF2B5EF4-FFF2-40B4-BE49-F238E27FC236}">
              <a16:creationId xmlns:a16="http://schemas.microsoft.com/office/drawing/2014/main" id="{64BF7CBD-333A-4E1C-9F91-F677C71E8F5F}"/>
            </a:ext>
          </a:extLst>
        </xdr:cNvPr>
        <xdr:cNvSpPr/>
      </xdr:nvSpPr>
      <xdr:spPr>
        <a:xfrm>
          <a:off x="2857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118654</xdr:rowOff>
    </xdr:from>
    <xdr:to>
      <xdr:col>19</xdr:col>
      <xdr:colOff>177800</xdr:colOff>
      <xdr:row>34</xdr:row>
      <xdr:rowOff>121920</xdr:rowOff>
    </xdr:to>
    <xdr:cxnSp macro="">
      <xdr:nvCxnSpPr>
        <xdr:cNvPr id="80" name="直線コネクタ 79">
          <a:extLst>
            <a:ext uri="{FF2B5EF4-FFF2-40B4-BE49-F238E27FC236}">
              <a16:creationId xmlns:a16="http://schemas.microsoft.com/office/drawing/2014/main" id="{ACEFF97B-56BD-44C9-9673-E360980A338B}"/>
            </a:ext>
          </a:extLst>
        </xdr:cNvPr>
        <xdr:cNvCxnSpPr/>
      </xdr:nvCxnSpPr>
      <xdr:spPr>
        <a:xfrm flipV="1">
          <a:off x="2908300" y="59479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9072</xdr:rowOff>
    </xdr:from>
    <xdr:to>
      <xdr:col>10</xdr:col>
      <xdr:colOff>165100</xdr:colOff>
      <xdr:row>34</xdr:row>
      <xdr:rowOff>110672</xdr:rowOff>
    </xdr:to>
    <xdr:sp macro="" textlink="">
      <xdr:nvSpPr>
        <xdr:cNvPr id="81" name="楕円 80">
          <a:extLst>
            <a:ext uri="{FF2B5EF4-FFF2-40B4-BE49-F238E27FC236}">
              <a16:creationId xmlns:a16="http://schemas.microsoft.com/office/drawing/2014/main" id="{81686B6E-BEC4-4536-BEFC-EF53B57D7122}"/>
            </a:ext>
          </a:extLst>
        </xdr:cNvPr>
        <xdr:cNvSpPr/>
      </xdr:nvSpPr>
      <xdr:spPr>
        <a:xfrm>
          <a:off x="1968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59872</xdr:rowOff>
    </xdr:from>
    <xdr:to>
      <xdr:col>15</xdr:col>
      <xdr:colOff>50800</xdr:colOff>
      <xdr:row>34</xdr:row>
      <xdr:rowOff>121920</xdr:rowOff>
    </xdr:to>
    <xdr:cxnSp macro="">
      <xdr:nvCxnSpPr>
        <xdr:cNvPr id="82" name="直線コネクタ 81">
          <a:extLst>
            <a:ext uri="{FF2B5EF4-FFF2-40B4-BE49-F238E27FC236}">
              <a16:creationId xmlns:a16="http://schemas.microsoft.com/office/drawing/2014/main" id="{BF57D224-64BF-442C-AA2E-793E8CD0C36E}"/>
            </a:ext>
          </a:extLst>
        </xdr:cNvPr>
        <xdr:cNvCxnSpPr/>
      </xdr:nvCxnSpPr>
      <xdr:spPr>
        <a:xfrm>
          <a:off x="2019300" y="588917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115207</xdr:rowOff>
    </xdr:from>
    <xdr:to>
      <xdr:col>6</xdr:col>
      <xdr:colOff>38100</xdr:colOff>
      <xdr:row>34</xdr:row>
      <xdr:rowOff>45357</xdr:rowOff>
    </xdr:to>
    <xdr:sp macro="" textlink="">
      <xdr:nvSpPr>
        <xdr:cNvPr id="83" name="楕円 82">
          <a:extLst>
            <a:ext uri="{FF2B5EF4-FFF2-40B4-BE49-F238E27FC236}">
              <a16:creationId xmlns:a16="http://schemas.microsoft.com/office/drawing/2014/main" id="{1D845568-09C6-4CF0-8A15-79F4B225157F}"/>
            </a:ext>
          </a:extLst>
        </xdr:cNvPr>
        <xdr:cNvSpPr/>
      </xdr:nvSpPr>
      <xdr:spPr>
        <a:xfrm>
          <a:off x="1079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166007</xdr:rowOff>
    </xdr:from>
    <xdr:to>
      <xdr:col>10</xdr:col>
      <xdr:colOff>114300</xdr:colOff>
      <xdr:row>34</xdr:row>
      <xdr:rowOff>59872</xdr:rowOff>
    </xdr:to>
    <xdr:cxnSp macro="">
      <xdr:nvCxnSpPr>
        <xdr:cNvPr id="84" name="直線コネクタ 83">
          <a:extLst>
            <a:ext uri="{FF2B5EF4-FFF2-40B4-BE49-F238E27FC236}">
              <a16:creationId xmlns:a16="http://schemas.microsoft.com/office/drawing/2014/main" id="{DCA3D3EF-19A2-4387-B790-40E3A242383E}"/>
            </a:ext>
          </a:extLst>
        </xdr:cNvPr>
        <xdr:cNvCxnSpPr/>
      </xdr:nvCxnSpPr>
      <xdr:spPr>
        <a:xfrm>
          <a:off x="1130300" y="58238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70774</xdr:rowOff>
    </xdr:from>
    <xdr:ext cx="405111" cy="259045"/>
    <xdr:sp macro="" textlink="">
      <xdr:nvSpPr>
        <xdr:cNvPr id="85" name="n_1aveValue【道路】&#10;有形固定資産減価償却率">
          <a:extLst>
            <a:ext uri="{FF2B5EF4-FFF2-40B4-BE49-F238E27FC236}">
              <a16:creationId xmlns:a16="http://schemas.microsoft.com/office/drawing/2014/main" id="{C82B9BD5-9BDB-4A81-A17C-B857D19F4C6D}"/>
            </a:ext>
          </a:extLst>
        </xdr:cNvPr>
        <xdr:cNvSpPr txBox="1"/>
      </xdr:nvSpPr>
      <xdr:spPr>
        <a:xfrm>
          <a:off x="35820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74040</xdr:rowOff>
    </xdr:from>
    <xdr:ext cx="405111" cy="259045"/>
    <xdr:sp macro="" textlink="">
      <xdr:nvSpPr>
        <xdr:cNvPr id="86" name="n_2aveValue【道路】&#10;有形固定資産減価償却率">
          <a:extLst>
            <a:ext uri="{FF2B5EF4-FFF2-40B4-BE49-F238E27FC236}">
              <a16:creationId xmlns:a16="http://schemas.microsoft.com/office/drawing/2014/main" id="{732DD5F0-3B2D-41F4-9176-05B1B2722B3D}"/>
            </a:ext>
          </a:extLst>
        </xdr:cNvPr>
        <xdr:cNvSpPr txBox="1"/>
      </xdr:nvSpPr>
      <xdr:spPr>
        <a:xfrm>
          <a:off x="2705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25054</xdr:rowOff>
    </xdr:from>
    <xdr:ext cx="405111" cy="259045"/>
    <xdr:sp macro="" textlink="">
      <xdr:nvSpPr>
        <xdr:cNvPr id="87" name="n_3aveValue【道路】&#10;有形固定資産減価償却率">
          <a:extLst>
            <a:ext uri="{FF2B5EF4-FFF2-40B4-BE49-F238E27FC236}">
              <a16:creationId xmlns:a16="http://schemas.microsoft.com/office/drawing/2014/main" id="{D9CA8EC5-48F0-49B2-9E6B-DB3FC37D7549}"/>
            </a:ext>
          </a:extLst>
        </xdr:cNvPr>
        <xdr:cNvSpPr txBox="1"/>
      </xdr:nvSpPr>
      <xdr:spPr>
        <a:xfrm>
          <a:off x="1816744" y="636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49547</xdr:rowOff>
    </xdr:from>
    <xdr:ext cx="405111" cy="259045"/>
    <xdr:sp macro="" textlink="">
      <xdr:nvSpPr>
        <xdr:cNvPr id="88" name="n_4aveValue【道路】&#10;有形固定資産減価償却率">
          <a:extLst>
            <a:ext uri="{FF2B5EF4-FFF2-40B4-BE49-F238E27FC236}">
              <a16:creationId xmlns:a16="http://schemas.microsoft.com/office/drawing/2014/main" id="{4E360B43-98CF-41A6-8FF2-380D48DECB39}"/>
            </a:ext>
          </a:extLst>
        </xdr:cNvPr>
        <xdr:cNvSpPr txBox="1"/>
      </xdr:nvSpPr>
      <xdr:spPr>
        <a:xfrm>
          <a:off x="92774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14531</xdr:rowOff>
    </xdr:from>
    <xdr:ext cx="405111" cy="259045"/>
    <xdr:sp macro="" textlink="">
      <xdr:nvSpPr>
        <xdr:cNvPr id="89" name="n_1mainValue【道路】&#10;有形固定資産減価償却率">
          <a:extLst>
            <a:ext uri="{FF2B5EF4-FFF2-40B4-BE49-F238E27FC236}">
              <a16:creationId xmlns:a16="http://schemas.microsoft.com/office/drawing/2014/main" id="{0F206CFD-E93B-4778-AAF1-2A79D163E21A}"/>
            </a:ext>
          </a:extLst>
        </xdr:cNvPr>
        <xdr:cNvSpPr txBox="1"/>
      </xdr:nvSpPr>
      <xdr:spPr>
        <a:xfrm>
          <a:off x="3582044" y="567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17797</xdr:rowOff>
    </xdr:from>
    <xdr:ext cx="405111" cy="259045"/>
    <xdr:sp macro="" textlink="">
      <xdr:nvSpPr>
        <xdr:cNvPr id="90" name="n_2mainValue【道路】&#10;有形固定資産減価償却率">
          <a:extLst>
            <a:ext uri="{FF2B5EF4-FFF2-40B4-BE49-F238E27FC236}">
              <a16:creationId xmlns:a16="http://schemas.microsoft.com/office/drawing/2014/main" id="{8CB3CB84-5043-47F8-B763-3D4DB8196E83}"/>
            </a:ext>
          </a:extLst>
        </xdr:cNvPr>
        <xdr:cNvSpPr txBox="1"/>
      </xdr:nvSpPr>
      <xdr:spPr>
        <a:xfrm>
          <a:off x="27057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127199</xdr:rowOff>
    </xdr:from>
    <xdr:ext cx="405111" cy="259045"/>
    <xdr:sp macro="" textlink="">
      <xdr:nvSpPr>
        <xdr:cNvPr id="91" name="n_3mainValue【道路】&#10;有形固定資産減価償却率">
          <a:extLst>
            <a:ext uri="{FF2B5EF4-FFF2-40B4-BE49-F238E27FC236}">
              <a16:creationId xmlns:a16="http://schemas.microsoft.com/office/drawing/2014/main" id="{0F018525-5EEB-4FF6-A36F-379C55A0A0D8}"/>
            </a:ext>
          </a:extLst>
        </xdr:cNvPr>
        <xdr:cNvSpPr txBox="1"/>
      </xdr:nvSpPr>
      <xdr:spPr>
        <a:xfrm>
          <a:off x="1816744" y="561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61884</xdr:rowOff>
    </xdr:from>
    <xdr:ext cx="405111" cy="259045"/>
    <xdr:sp macro="" textlink="">
      <xdr:nvSpPr>
        <xdr:cNvPr id="92" name="n_4mainValue【道路】&#10;有形固定資産減価償却率">
          <a:extLst>
            <a:ext uri="{FF2B5EF4-FFF2-40B4-BE49-F238E27FC236}">
              <a16:creationId xmlns:a16="http://schemas.microsoft.com/office/drawing/2014/main" id="{D34E80EB-0404-4B3D-81AF-22646BF6C8A7}"/>
            </a:ext>
          </a:extLst>
        </xdr:cNvPr>
        <xdr:cNvSpPr txBox="1"/>
      </xdr:nvSpPr>
      <xdr:spPr>
        <a:xfrm>
          <a:off x="9277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BAC69A3D-DDFF-4710-8ECA-7E1048D10D7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739D0412-7DCD-4BF7-B9D6-A9E1C1C89E8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6C3A3A6D-9CDB-45C8-9AA8-08E1BF7651C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96A525E3-A748-4ABA-A6A2-007E0A1BBDF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B7215145-7DDC-4946-A1A0-9B3A974490F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46DDA076-BCF7-46DF-AD24-DBECC8D855F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76471138-A330-4553-A48E-F2CB0090081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2A0F2D22-C4EF-4EB3-BC54-1BD9FB4882B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FA127AA1-3880-4A3D-98FE-3FA0167804A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629357F0-AD57-469B-8378-A4FD3BB85F9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a:extLst>
            <a:ext uri="{FF2B5EF4-FFF2-40B4-BE49-F238E27FC236}">
              <a16:creationId xmlns:a16="http://schemas.microsoft.com/office/drawing/2014/main" id="{03DA30E9-AF86-4ECF-BB10-48B8F86F58F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a:extLst>
            <a:ext uri="{FF2B5EF4-FFF2-40B4-BE49-F238E27FC236}">
              <a16:creationId xmlns:a16="http://schemas.microsoft.com/office/drawing/2014/main" id="{2639F85C-29DB-48DC-AD9F-5CA75DE9F9C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a:extLst>
            <a:ext uri="{FF2B5EF4-FFF2-40B4-BE49-F238E27FC236}">
              <a16:creationId xmlns:a16="http://schemas.microsoft.com/office/drawing/2014/main" id="{ED1332F3-CEBE-4154-829D-34F072A7DA2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a:extLst>
            <a:ext uri="{FF2B5EF4-FFF2-40B4-BE49-F238E27FC236}">
              <a16:creationId xmlns:a16="http://schemas.microsoft.com/office/drawing/2014/main" id="{A7CFE758-66DF-4A4F-9C73-71BFE2743FC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93224066-E6FB-4DED-81B8-6DB6FF408F1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8FF7EB89-DB1F-407A-90FF-2CE11393DC3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a:extLst>
            <a:ext uri="{FF2B5EF4-FFF2-40B4-BE49-F238E27FC236}">
              <a16:creationId xmlns:a16="http://schemas.microsoft.com/office/drawing/2014/main" id="{AC88D9CD-501C-41D0-A5B9-D18C3B3FBCA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a:extLst>
            <a:ext uri="{FF2B5EF4-FFF2-40B4-BE49-F238E27FC236}">
              <a16:creationId xmlns:a16="http://schemas.microsoft.com/office/drawing/2014/main" id="{FF24A435-C525-4C8E-B395-34727296851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a:extLst>
            <a:ext uri="{FF2B5EF4-FFF2-40B4-BE49-F238E27FC236}">
              <a16:creationId xmlns:a16="http://schemas.microsoft.com/office/drawing/2014/main" id="{F60CB9D7-16A5-48CD-81D5-55D69B4CC31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2" name="テキスト ボックス 111">
          <a:extLst>
            <a:ext uri="{FF2B5EF4-FFF2-40B4-BE49-F238E27FC236}">
              <a16:creationId xmlns:a16="http://schemas.microsoft.com/office/drawing/2014/main" id="{20B66113-84CD-431C-8112-A9A2BA6D177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DB4B5ECD-2A59-4372-AA33-8EA736DFE6E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97639AE5-E1D3-47BF-B775-5C32DD8A770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46BB58F7-C82B-40F2-A621-B12C6C3A592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16" name="直線コネクタ 115">
          <a:extLst>
            <a:ext uri="{FF2B5EF4-FFF2-40B4-BE49-F238E27FC236}">
              <a16:creationId xmlns:a16="http://schemas.microsoft.com/office/drawing/2014/main" id="{990D9229-8BE0-4BB7-A5B9-1BE14AABBFD7}"/>
            </a:ext>
          </a:extLst>
        </xdr:cNvPr>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17" name="【道路】&#10;一人当たり延長最小値テキスト">
          <a:extLst>
            <a:ext uri="{FF2B5EF4-FFF2-40B4-BE49-F238E27FC236}">
              <a16:creationId xmlns:a16="http://schemas.microsoft.com/office/drawing/2014/main" id="{44D8A924-A854-4C82-A2F3-C51BC918F11D}"/>
            </a:ext>
          </a:extLst>
        </xdr:cNvPr>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18" name="直線コネクタ 117">
          <a:extLst>
            <a:ext uri="{FF2B5EF4-FFF2-40B4-BE49-F238E27FC236}">
              <a16:creationId xmlns:a16="http://schemas.microsoft.com/office/drawing/2014/main" id="{B98DCE54-419D-4170-9033-8D6517E895D4}"/>
            </a:ext>
          </a:extLst>
        </xdr:cNvPr>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19" name="【道路】&#10;一人当たり延長最大値テキスト">
          <a:extLst>
            <a:ext uri="{FF2B5EF4-FFF2-40B4-BE49-F238E27FC236}">
              <a16:creationId xmlns:a16="http://schemas.microsoft.com/office/drawing/2014/main" id="{D81A42B3-6835-4547-89F4-D383FD9B3B25}"/>
            </a:ext>
          </a:extLst>
        </xdr:cNvPr>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20" name="直線コネクタ 119">
          <a:extLst>
            <a:ext uri="{FF2B5EF4-FFF2-40B4-BE49-F238E27FC236}">
              <a16:creationId xmlns:a16="http://schemas.microsoft.com/office/drawing/2014/main" id="{0CF1FF88-E15D-4811-BF51-772077A79C1E}"/>
            </a:ext>
          </a:extLst>
        </xdr:cNvPr>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97953</xdr:rowOff>
    </xdr:from>
    <xdr:ext cx="534377" cy="259045"/>
    <xdr:sp macro="" textlink="">
      <xdr:nvSpPr>
        <xdr:cNvPr id="121" name="【道路】&#10;一人当たり延長平均値テキスト">
          <a:extLst>
            <a:ext uri="{FF2B5EF4-FFF2-40B4-BE49-F238E27FC236}">
              <a16:creationId xmlns:a16="http://schemas.microsoft.com/office/drawing/2014/main" id="{A3DAAF59-7A5B-416A-95DE-2AA47BDE95FC}"/>
            </a:ext>
          </a:extLst>
        </xdr:cNvPr>
        <xdr:cNvSpPr txBox="1"/>
      </xdr:nvSpPr>
      <xdr:spPr>
        <a:xfrm>
          <a:off x="10515600" y="644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22" name="フローチャート: 判断 121">
          <a:extLst>
            <a:ext uri="{FF2B5EF4-FFF2-40B4-BE49-F238E27FC236}">
              <a16:creationId xmlns:a16="http://schemas.microsoft.com/office/drawing/2014/main" id="{99D560E0-108D-4998-9EE2-7528A63E7E1E}"/>
            </a:ext>
          </a:extLst>
        </xdr:cNvPr>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23" name="フローチャート: 判断 122">
          <a:extLst>
            <a:ext uri="{FF2B5EF4-FFF2-40B4-BE49-F238E27FC236}">
              <a16:creationId xmlns:a16="http://schemas.microsoft.com/office/drawing/2014/main" id="{D3451F81-D103-4C24-8047-8994E6986318}"/>
            </a:ext>
          </a:extLst>
        </xdr:cNvPr>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24" name="フローチャート: 判断 123">
          <a:extLst>
            <a:ext uri="{FF2B5EF4-FFF2-40B4-BE49-F238E27FC236}">
              <a16:creationId xmlns:a16="http://schemas.microsoft.com/office/drawing/2014/main" id="{1EDCC920-823C-4C8D-A72E-A8DC8486FBDF}"/>
            </a:ext>
          </a:extLst>
        </xdr:cNvPr>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25" name="フローチャート: 判断 124">
          <a:extLst>
            <a:ext uri="{FF2B5EF4-FFF2-40B4-BE49-F238E27FC236}">
              <a16:creationId xmlns:a16="http://schemas.microsoft.com/office/drawing/2014/main" id="{EB82EDFC-1EA7-4C50-A024-58D2E4A1BF08}"/>
            </a:ext>
          </a:extLst>
        </xdr:cNvPr>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26" name="フローチャート: 判断 125">
          <a:extLst>
            <a:ext uri="{FF2B5EF4-FFF2-40B4-BE49-F238E27FC236}">
              <a16:creationId xmlns:a16="http://schemas.microsoft.com/office/drawing/2014/main" id="{E0390B32-7970-4E19-82FB-3D8DA19618A2}"/>
            </a:ext>
          </a:extLst>
        </xdr:cNvPr>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6483494-9B5C-4AAF-98DA-CF6B71062C6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260F32A-7AE5-4F10-9514-1D53C5DF074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C7854B8-51C4-48AA-BC20-6BDDBA98A96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4898C28-EA33-4A6F-9684-00A68CE5C94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29E99CD4-C350-4363-8CEA-F2818867C23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18066</xdr:rowOff>
    </xdr:from>
    <xdr:to>
      <xdr:col>55</xdr:col>
      <xdr:colOff>50800</xdr:colOff>
      <xdr:row>34</xdr:row>
      <xdr:rowOff>119666</xdr:rowOff>
    </xdr:to>
    <xdr:sp macro="" textlink="">
      <xdr:nvSpPr>
        <xdr:cNvPr id="132" name="楕円 131">
          <a:extLst>
            <a:ext uri="{FF2B5EF4-FFF2-40B4-BE49-F238E27FC236}">
              <a16:creationId xmlns:a16="http://schemas.microsoft.com/office/drawing/2014/main" id="{6061F6A6-0BE8-4485-957E-C1E6556DE3B5}"/>
            </a:ext>
          </a:extLst>
        </xdr:cNvPr>
        <xdr:cNvSpPr/>
      </xdr:nvSpPr>
      <xdr:spPr>
        <a:xfrm>
          <a:off x="10426700" y="584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40943</xdr:rowOff>
    </xdr:from>
    <xdr:ext cx="534377" cy="259045"/>
    <xdr:sp macro="" textlink="">
      <xdr:nvSpPr>
        <xdr:cNvPr id="133" name="【道路】&#10;一人当たり延長該当値テキスト">
          <a:extLst>
            <a:ext uri="{FF2B5EF4-FFF2-40B4-BE49-F238E27FC236}">
              <a16:creationId xmlns:a16="http://schemas.microsoft.com/office/drawing/2014/main" id="{FA978FC3-42F9-44A8-99D6-204FD08B036D}"/>
            </a:ext>
          </a:extLst>
        </xdr:cNvPr>
        <xdr:cNvSpPr txBox="1"/>
      </xdr:nvSpPr>
      <xdr:spPr>
        <a:xfrm>
          <a:off x="10515600" y="569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92170</xdr:rowOff>
    </xdr:from>
    <xdr:to>
      <xdr:col>50</xdr:col>
      <xdr:colOff>165100</xdr:colOff>
      <xdr:row>35</xdr:row>
      <xdr:rowOff>22320</xdr:rowOff>
    </xdr:to>
    <xdr:sp macro="" textlink="">
      <xdr:nvSpPr>
        <xdr:cNvPr id="134" name="楕円 133">
          <a:extLst>
            <a:ext uri="{FF2B5EF4-FFF2-40B4-BE49-F238E27FC236}">
              <a16:creationId xmlns:a16="http://schemas.microsoft.com/office/drawing/2014/main" id="{FD4C36CC-9E07-4E8C-9E08-054C27B36B41}"/>
            </a:ext>
          </a:extLst>
        </xdr:cNvPr>
        <xdr:cNvSpPr/>
      </xdr:nvSpPr>
      <xdr:spPr>
        <a:xfrm>
          <a:off x="9588500" y="592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68866</xdr:rowOff>
    </xdr:from>
    <xdr:to>
      <xdr:col>55</xdr:col>
      <xdr:colOff>0</xdr:colOff>
      <xdr:row>34</xdr:row>
      <xdr:rowOff>142970</xdr:rowOff>
    </xdr:to>
    <xdr:cxnSp macro="">
      <xdr:nvCxnSpPr>
        <xdr:cNvPr id="135" name="直線コネクタ 134">
          <a:extLst>
            <a:ext uri="{FF2B5EF4-FFF2-40B4-BE49-F238E27FC236}">
              <a16:creationId xmlns:a16="http://schemas.microsoft.com/office/drawing/2014/main" id="{223B2E11-E5C5-45EE-AA23-42AD82641EC1}"/>
            </a:ext>
          </a:extLst>
        </xdr:cNvPr>
        <xdr:cNvCxnSpPr/>
      </xdr:nvCxnSpPr>
      <xdr:spPr>
        <a:xfrm flipV="1">
          <a:off x="9639300" y="5898166"/>
          <a:ext cx="838200" cy="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48584</xdr:rowOff>
    </xdr:from>
    <xdr:to>
      <xdr:col>46</xdr:col>
      <xdr:colOff>38100</xdr:colOff>
      <xdr:row>35</xdr:row>
      <xdr:rowOff>150184</xdr:rowOff>
    </xdr:to>
    <xdr:sp macro="" textlink="">
      <xdr:nvSpPr>
        <xdr:cNvPr id="136" name="楕円 135">
          <a:extLst>
            <a:ext uri="{FF2B5EF4-FFF2-40B4-BE49-F238E27FC236}">
              <a16:creationId xmlns:a16="http://schemas.microsoft.com/office/drawing/2014/main" id="{31794EF5-9621-4626-99BB-1A540823C6C6}"/>
            </a:ext>
          </a:extLst>
        </xdr:cNvPr>
        <xdr:cNvSpPr/>
      </xdr:nvSpPr>
      <xdr:spPr>
        <a:xfrm>
          <a:off x="8699500" y="604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142970</xdr:rowOff>
    </xdr:from>
    <xdr:to>
      <xdr:col>50</xdr:col>
      <xdr:colOff>114300</xdr:colOff>
      <xdr:row>35</xdr:row>
      <xdr:rowOff>99384</xdr:rowOff>
    </xdr:to>
    <xdr:cxnSp macro="">
      <xdr:nvCxnSpPr>
        <xdr:cNvPr id="137" name="直線コネクタ 136">
          <a:extLst>
            <a:ext uri="{FF2B5EF4-FFF2-40B4-BE49-F238E27FC236}">
              <a16:creationId xmlns:a16="http://schemas.microsoft.com/office/drawing/2014/main" id="{339E886B-80AE-41C9-8885-8E7039ADC6C3}"/>
            </a:ext>
          </a:extLst>
        </xdr:cNvPr>
        <xdr:cNvCxnSpPr/>
      </xdr:nvCxnSpPr>
      <xdr:spPr>
        <a:xfrm flipV="1">
          <a:off x="8750300" y="5972270"/>
          <a:ext cx="889000" cy="12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69291</xdr:rowOff>
    </xdr:from>
    <xdr:to>
      <xdr:col>41</xdr:col>
      <xdr:colOff>101600</xdr:colOff>
      <xdr:row>35</xdr:row>
      <xdr:rowOff>170891</xdr:rowOff>
    </xdr:to>
    <xdr:sp macro="" textlink="">
      <xdr:nvSpPr>
        <xdr:cNvPr id="138" name="楕円 137">
          <a:extLst>
            <a:ext uri="{FF2B5EF4-FFF2-40B4-BE49-F238E27FC236}">
              <a16:creationId xmlns:a16="http://schemas.microsoft.com/office/drawing/2014/main" id="{279D6EA9-F636-4CAE-A120-5FD2E4E840A0}"/>
            </a:ext>
          </a:extLst>
        </xdr:cNvPr>
        <xdr:cNvSpPr/>
      </xdr:nvSpPr>
      <xdr:spPr>
        <a:xfrm>
          <a:off x="7810500" y="60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99384</xdr:rowOff>
    </xdr:from>
    <xdr:to>
      <xdr:col>45</xdr:col>
      <xdr:colOff>177800</xdr:colOff>
      <xdr:row>35</xdr:row>
      <xdr:rowOff>120091</xdr:rowOff>
    </xdr:to>
    <xdr:cxnSp macro="">
      <xdr:nvCxnSpPr>
        <xdr:cNvPr id="139" name="直線コネクタ 138">
          <a:extLst>
            <a:ext uri="{FF2B5EF4-FFF2-40B4-BE49-F238E27FC236}">
              <a16:creationId xmlns:a16="http://schemas.microsoft.com/office/drawing/2014/main" id="{1D5FE307-2251-4E22-A039-224926072E0C}"/>
            </a:ext>
          </a:extLst>
        </xdr:cNvPr>
        <xdr:cNvCxnSpPr/>
      </xdr:nvCxnSpPr>
      <xdr:spPr>
        <a:xfrm flipV="1">
          <a:off x="7861300" y="6100134"/>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124155</xdr:rowOff>
    </xdr:from>
    <xdr:to>
      <xdr:col>36</xdr:col>
      <xdr:colOff>165100</xdr:colOff>
      <xdr:row>36</xdr:row>
      <xdr:rowOff>54305</xdr:rowOff>
    </xdr:to>
    <xdr:sp macro="" textlink="">
      <xdr:nvSpPr>
        <xdr:cNvPr id="140" name="楕円 139">
          <a:extLst>
            <a:ext uri="{FF2B5EF4-FFF2-40B4-BE49-F238E27FC236}">
              <a16:creationId xmlns:a16="http://schemas.microsoft.com/office/drawing/2014/main" id="{336B13D5-E2BA-436D-B96B-C9F5B5FED3B3}"/>
            </a:ext>
          </a:extLst>
        </xdr:cNvPr>
        <xdr:cNvSpPr/>
      </xdr:nvSpPr>
      <xdr:spPr>
        <a:xfrm>
          <a:off x="6921500" y="612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120091</xdr:rowOff>
    </xdr:from>
    <xdr:to>
      <xdr:col>41</xdr:col>
      <xdr:colOff>50800</xdr:colOff>
      <xdr:row>36</xdr:row>
      <xdr:rowOff>3505</xdr:rowOff>
    </xdr:to>
    <xdr:cxnSp macro="">
      <xdr:nvCxnSpPr>
        <xdr:cNvPr id="141" name="直線コネクタ 140">
          <a:extLst>
            <a:ext uri="{FF2B5EF4-FFF2-40B4-BE49-F238E27FC236}">
              <a16:creationId xmlns:a16="http://schemas.microsoft.com/office/drawing/2014/main" id="{356DB473-E683-4C71-8B4D-133BE1B2AF69}"/>
            </a:ext>
          </a:extLst>
        </xdr:cNvPr>
        <xdr:cNvCxnSpPr/>
      </xdr:nvCxnSpPr>
      <xdr:spPr>
        <a:xfrm flipV="1">
          <a:off x="6972300" y="6120841"/>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51128</xdr:rowOff>
    </xdr:from>
    <xdr:ext cx="534377" cy="259045"/>
    <xdr:sp macro="" textlink="">
      <xdr:nvSpPr>
        <xdr:cNvPr id="142" name="n_1aveValue【道路】&#10;一人当たり延長">
          <a:extLst>
            <a:ext uri="{FF2B5EF4-FFF2-40B4-BE49-F238E27FC236}">
              <a16:creationId xmlns:a16="http://schemas.microsoft.com/office/drawing/2014/main" id="{F5C4D64C-79D9-4C15-AD9B-91547EA205DF}"/>
            </a:ext>
          </a:extLst>
        </xdr:cNvPr>
        <xdr:cNvSpPr txBox="1"/>
      </xdr:nvSpPr>
      <xdr:spPr>
        <a:xfrm>
          <a:off x="9359411" y="656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71931</xdr:rowOff>
    </xdr:from>
    <xdr:ext cx="534377" cy="259045"/>
    <xdr:sp macro="" textlink="">
      <xdr:nvSpPr>
        <xdr:cNvPr id="143" name="n_2aveValue【道路】&#10;一人当たり延長">
          <a:extLst>
            <a:ext uri="{FF2B5EF4-FFF2-40B4-BE49-F238E27FC236}">
              <a16:creationId xmlns:a16="http://schemas.microsoft.com/office/drawing/2014/main" id="{B6EE8B8A-55C2-447B-B598-E8B55C1B04CE}"/>
            </a:ext>
          </a:extLst>
        </xdr:cNvPr>
        <xdr:cNvSpPr txBox="1"/>
      </xdr:nvSpPr>
      <xdr:spPr>
        <a:xfrm>
          <a:off x="8483111" y="65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97915</xdr:rowOff>
    </xdr:from>
    <xdr:ext cx="534377" cy="259045"/>
    <xdr:sp macro="" textlink="">
      <xdr:nvSpPr>
        <xdr:cNvPr id="144" name="n_3aveValue【道路】&#10;一人当たり延長">
          <a:extLst>
            <a:ext uri="{FF2B5EF4-FFF2-40B4-BE49-F238E27FC236}">
              <a16:creationId xmlns:a16="http://schemas.microsoft.com/office/drawing/2014/main" id="{CDFF3515-12D3-4B4F-A57D-5B02CBF0A598}"/>
            </a:ext>
          </a:extLst>
        </xdr:cNvPr>
        <xdr:cNvSpPr txBox="1"/>
      </xdr:nvSpPr>
      <xdr:spPr>
        <a:xfrm>
          <a:off x="7594111" y="66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9123</xdr:rowOff>
    </xdr:from>
    <xdr:ext cx="534377" cy="259045"/>
    <xdr:sp macro="" textlink="">
      <xdr:nvSpPr>
        <xdr:cNvPr id="145" name="n_4aveValue【道路】&#10;一人当たり延長">
          <a:extLst>
            <a:ext uri="{FF2B5EF4-FFF2-40B4-BE49-F238E27FC236}">
              <a16:creationId xmlns:a16="http://schemas.microsoft.com/office/drawing/2014/main" id="{224796FC-A6F7-4A76-B195-DF89448DB666}"/>
            </a:ext>
          </a:extLst>
        </xdr:cNvPr>
        <xdr:cNvSpPr txBox="1"/>
      </xdr:nvSpPr>
      <xdr:spPr>
        <a:xfrm>
          <a:off x="6705111" y="65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38847</xdr:rowOff>
    </xdr:from>
    <xdr:ext cx="534377" cy="259045"/>
    <xdr:sp macro="" textlink="">
      <xdr:nvSpPr>
        <xdr:cNvPr id="146" name="n_1mainValue【道路】&#10;一人当たり延長">
          <a:extLst>
            <a:ext uri="{FF2B5EF4-FFF2-40B4-BE49-F238E27FC236}">
              <a16:creationId xmlns:a16="http://schemas.microsoft.com/office/drawing/2014/main" id="{829D1595-B320-4ACC-8022-B3B2D6B6CBD5}"/>
            </a:ext>
          </a:extLst>
        </xdr:cNvPr>
        <xdr:cNvSpPr txBox="1"/>
      </xdr:nvSpPr>
      <xdr:spPr>
        <a:xfrm>
          <a:off x="9359411" y="569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166711</xdr:rowOff>
    </xdr:from>
    <xdr:ext cx="534377" cy="259045"/>
    <xdr:sp macro="" textlink="">
      <xdr:nvSpPr>
        <xdr:cNvPr id="147" name="n_2mainValue【道路】&#10;一人当たり延長">
          <a:extLst>
            <a:ext uri="{FF2B5EF4-FFF2-40B4-BE49-F238E27FC236}">
              <a16:creationId xmlns:a16="http://schemas.microsoft.com/office/drawing/2014/main" id="{4A0BA176-DE40-4A40-B82A-835DD5F76116}"/>
            </a:ext>
          </a:extLst>
        </xdr:cNvPr>
        <xdr:cNvSpPr txBox="1"/>
      </xdr:nvSpPr>
      <xdr:spPr>
        <a:xfrm>
          <a:off x="8483111" y="582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15968</xdr:rowOff>
    </xdr:from>
    <xdr:ext cx="534377" cy="259045"/>
    <xdr:sp macro="" textlink="">
      <xdr:nvSpPr>
        <xdr:cNvPr id="148" name="n_3mainValue【道路】&#10;一人当たり延長">
          <a:extLst>
            <a:ext uri="{FF2B5EF4-FFF2-40B4-BE49-F238E27FC236}">
              <a16:creationId xmlns:a16="http://schemas.microsoft.com/office/drawing/2014/main" id="{0BB8EB15-F3D8-4153-81CB-C66248703C6B}"/>
            </a:ext>
          </a:extLst>
        </xdr:cNvPr>
        <xdr:cNvSpPr txBox="1"/>
      </xdr:nvSpPr>
      <xdr:spPr>
        <a:xfrm>
          <a:off x="7594111" y="584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70832</xdr:rowOff>
    </xdr:from>
    <xdr:ext cx="534377" cy="259045"/>
    <xdr:sp macro="" textlink="">
      <xdr:nvSpPr>
        <xdr:cNvPr id="149" name="n_4mainValue【道路】&#10;一人当たり延長">
          <a:extLst>
            <a:ext uri="{FF2B5EF4-FFF2-40B4-BE49-F238E27FC236}">
              <a16:creationId xmlns:a16="http://schemas.microsoft.com/office/drawing/2014/main" id="{A129BDCD-3F2A-42AC-8B34-87E1D443D12A}"/>
            </a:ext>
          </a:extLst>
        </xdr:cNvPr>
        <xdr:cNvSpPr txBox="1"/>
      </xdr:nvSpPr>
      <xdr:spPr>
        <a:xfrm>
          <a:off x="6705111" y="590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AB2ACBA3-16C8-43E0-8881-78C2CE0A32E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F273BABE-3739-4035-A490-1D0E23AAB8A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6C42E966-1D6F-44AA-B187-92B411955A3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FA22CE29-23BD-449B-BF74-92868FECB6C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C2C94437-B0E1-482F-9471-8851F8A479D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EDCEF5AE-4C32-48AF-B047-08B9EFAD07A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22349C37-3FDA-4BBB-8962-B98BE4A4597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E6463165-D690-41D4-BC13-F302C2A0F33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55F51279-6A11-40E6-AFBC-DD5580823E0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FC6D4457-3C7F-4D0A-B02F-0AB0A2FA361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AD9A7AE0-8CBE-439E-88E4-AFE95D4ED63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FB3C15C-5B83-4015-B229-55766D77815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2" name="テキスト ボックス 161">
          <a:extLst>
            <a:ext uri="{FF2B5EF4-FFF2-40B4-BE49-F238E27FC236}">
              <a16:creationId xmlns:a16="http://schemas.microsoft.com/office/drawing/2014/main" id="{550B6B46-1FE5-4B4F-B0F1-9F52DC74A0B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F51FA10E-B02F-451C-B6D0-BB6B227397E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42E12621-1BF4-4B3D-8280-3A328D43F08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33E78898-D8A3-4A44-B8FE-792A74B3190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E24D1535-4E71-4912-A4B8-E10976C41DE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294D34BF-0F24-47C4-9466-598F999F6EF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114AC6C2-6104-4D8A-A567-0214B604AA1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CEFCB2FD-0AC4-4E37-9EE9-F00F71F075C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0" name="テキスト ボックス 169">
          <a:extLst>
            <a:ext uri="{FF2B5EF4-FFF2-40B4-BE49-F238E27FC236}">
              <a16:creationId xmlns:a16="http://schemas.microsoft.com/office/drawing/2014/main" id="{7167066A-67F3-4BC0-AC01-3FEF286DEDA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87E58F82-704F-4AD1-8833-237DC28CFF5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2" name="テキスト ボックス 171">
          <a:extLst>
            <a:ext uri="{FF2B5EF4-FFF2-40B4-BE49-F238E27FC236}">
              <a16:creationId xmlns:a16="http://schemas.microsoft.com/office/drawing/2014/main" id="{2D1C91A1-6B4B-43D0-8C28-D4E3B585F4F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206F7687-0821-4A38-935F-8B5FDBE7182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74" name="直線コネクタ 173">
          <a:extLst>
            <a:ext uri="{FF2B5EF4-FFF2-40B4-BE49-F238E27FC236}">
              <a16:creationId xmlns:a16="http://schemas.microsoft.com/office/drawing/2014/main" id="{860F4835-0057-407D-A35E-3E33368163C6}"/>
            </a:ext>
          </a:extLst>
        </xdr:cNvPr>
        <xdr:cNvCxnSpPr/>
      </xdr:nvCxnSpPr>
      <xdr:spPr>
        <a:xfrm flipV="1">
          <a:off x="4634865" y="963549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4B62FAD-E29E-4328-A332-0CB6BB8EBA3B}"/>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6" name="直線コネクタ 175">
          <a:extLst>
            <a:ext uri="{FF2B5EF4-FFF2-40B4-BE49-F238E27FC236}">
              <a16:creationId xmlns:a16="http://schemas.microsoft.com/office/drawing/2014/main" id="{2A847924-C84F-415D-8694-E2ABB1C574E1}"/>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73C1E6BC-01F2-487D-9AC1-7A5A10B4E061}"/>
            </a:ext>
          </a:extLst>
        </xdr:cNvPr>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78" name="直線コネクタ 177">
          <a:extLst>
            <a:ext uri="{FF2B5EF4-FFF2-40B4-BE49-F238E27FC236}">
              <a16:creationId xmlns:a16="http://schemas.microsoft.com/office/drawing/2014/main" id="{0A7818E7-0C54-4FC7-B592-1DD0E266EF45}"/>
            </a:ext>
          </a:extLst>
        </xdr:cNvPr>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61FB8D44-6A7C-4385-B442-AFC3CA0B2565}"/>
            </a:ext>
          </a:extLst>
        </xdr:cNvPr>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80" name="フローチャート: 判断 179">
          <a:extLst>
            <a:ext uri="{FF2B5EF4-FFF2-40B4-BE49-F238E27FC236}">
              <a16:creationId xmlns:a16="http://schemas.microsoft.com/office/drawing/2014/main" id="{F2897B99-11EF-462B-B55D-75AAB7247E96}"/>
            </a:ext>
          </a:extLst>
        </xdr:cNvPr>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81" name="フローチャート: 判断 180">
          <a:extLst>
            <a:ext uri="{FF2B5EF4-FFF2-40B4-BE49-F238E27FC236}">
              <a16:creationId xmlns:a16="http://schemas.microsoft.com/office/drawing/2014/main" id="{D0C63AF1-5D53-4B19-A852-3CAC0450C70E}"/>
            </a:ext>
          </a:extLst>
        </xdr:cNvPr>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82" name="フローチャート: 判断 181">
          <a:extLst>
            <a:ext uri="{FF2B5EF4-FFF2-40B4-BE49-F238E27FC236}">
              <a16:creationId xmlns:a16="http://schemas.microsoft.com/office/drawing/2014/main" id="{BCC6B1B7-BD31-4A3E-A4E5-FA334F4929FD}"/>
            </a:ext>
          </a:extLst>
        </xdr:cNvPr>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83" name="フローチャート: 判断 182">
          <a:extLst>
            <a:ext uri="{FF2B5EF4-FFF2-40B4-BE49-F238E27FC236}">
              <a16:creationId xmlns:a16="http://schemas.microsoft.com/office/drawing/2014/main" id="{82F0F70B-39FA-4D95-B5C8-B8DDF16F92AA}"/>
            </a:ext>
          </a:extLst>
        </xdr:cNvPr>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84" name="フローチャート: 判断 183">
          <a:extLst>
            <a:ext uri="{FF2B5EF4-FFF2-40B4-BE49-F238E27FC236}">
              <a16:creationId xmlns:a16="http://schemas.microsoft.com/office/drawing/2014/main" id="{A219D3CA-201B-45C9-95DA-E05914BBE303}"/>
            </a:ext>
          </a:extLst>
        </xdr:cNvPr>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A49A798-C8D0-42D9-BACF-FFB97641D9E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DF9CB1F-4C2B-4E9D-B284-B1696232314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EB27301-8923-4089-85C3-FC7F2A878BE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F08568B-2CC6-4BBC-A0CF-AB3BB2F2BA5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A87C96A-BDBD-4566-A2AE-3D974E0BF84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25400</xdr:rowOff>
    </xdr:from>
    <xdr:to>
      <xdr:col>24</xdr:col>
      <xdr:colOff>114300</xdr:colOff>
      <xdr:row>57</xdr:row>
      <xdr:rowOff>127000</xdr:rowOff>
    </xdr:to>
    <xdr:sp macro="" textlink="">
      <xdr:nvSpPr>
        <xdr:cNvPr id="190" name="楕円 189">
          <a:extLst>
            <a:ext uri="{FF2B5EF4-FFF2-40B4-BE49-F238E27FC236}">
              <a16:creationId xmlns:a16="http://schemas.microsoft.com/office/drawing/2014/main" id="{DF2F4D53-4A7A-4AD6-989F-096A3FE3316E}"/>
            </a:ext>
          </a:extLst>
        </xdr:cNvPr>
        <xdr:cNvSpPr/>
      </xdr:nvSpPr>
      <xdr:spPr>
        <a:xfrm>
          <a:off x="45847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48277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969A78B7-66B6-466F-982B-171787743BB3}"/>
            </a:ext>
          </a:extLst>
        </xdr:cNvPr>
        <xdr:cNvSpPr txBox="1"/>
      </xdr:nvSpPr>
      <xdr:spPr>
        <a:xfrm>
          <a:off x="4673600"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132080</xdr:rowOff>
    </xdr:from>
    <xdr:to>
      <xdr:col>20</xdr:col>
      <xdr:colOff>38100</xdr:colOff>
      <xdr:row>57</xdr:row>
      <xdr:rowOff>62230</xdr:rowOff>
    </xdr:to>
    <xdr:sp macro="" textlink="">
      <xdr:nvSpPr>
        <xdr:cNvPr id="192" name="楕円 191">
          <a:extLst>
            <a:ext uri="{FF2B5EF4-FFF2-40B4-BE49-F238E27FC236}">
              <a16:creationId xmlns:a16="http://schemas.microsoft.com/office/drawing/2014/main" id="{80768F3A-BC64-4622-9EA4-1EA504DB383C}"/>
            </a:ext>
          </a:extLst>
        </xdr:cNvPr>
        <xdr:cNvSpPr/>
      </xdr:nvSpPr>
      <xdr:spPr>
        <a:xfrm>
          <a:off x="3746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11430</xdr:rowOff>
    </xdr:from>
    <xdr:to>
      <xdr:col>24</xdr:col>
      <xdr:colOff>63500</xdr:colOff>
      <xdr:row>57</xdr:row>
      <xdr:rowOff>76200</xdr:rowOff>
    </xdr:to>
    <xdr:cxnSp macro="">
      <xdr:nvCxnSpPr>
        <xdr:cNvPr id="193" name="直線コネクタ 192">
          <a:extLst>
            <a:ext uri="{FF2B5EF4-FFF2-40B4-BE49-F238E27FC236}">
              <a16:creationId xmlns:a16="http://schemas.microsoft.com/office/drawing/2014/main" id="{8759DC3A-4AD2-4CC7-8D77-2CEF3BFF4F14}"/>
            </a:ext>
          </a:extLst>
        </xdr:cNvPr>
        <xdr:cNvCxnSpPr/>
      </xdr:nvCxnSpPr>
      <xdr:spPr>
        <a:xfrm>
          <a:off x="3797300" y="97840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147320</xdr:rowOff>
    </xdr:from>
    <xdr:to>
      <xdr:col>15</xdr:col>
      <xdr:colOff>101600</xdr:colOff>
      <xdr:row>57</xdr:row>
      <xdr:rowOff>77470</xdr:rowOff>
    </xdr:to>
    <xdr:sp macro="" textlink="">
      <xdr:nvSpPr>
        <xdr:cNvPr id="194" name="楕円 193">
          <a:extLst>
            <a:ext uri="{FF2B5EF4-FFF2-40B4-BE49-F238E27FC236}">
              <a16:creationId xmlns:a16="http://schemas.microsoft.com/office/drawing/2014/main" id="{B937BE7B-2C09-4EF9-9610-F6ED56C46E42}"/>
            </a:ext>
          </a:extLst>
        </xdr:cNvPr>
        <xdr:cNvSpPr/>
      </xdr:nvSpPr>
      <xdr:spPr>
        <a:xfrm>
          <a:off x="2857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xdr:rowOff>
    </xdr:from>
    <xdr:to>
      <xdr:col>19</xdr:col>
      <xdr:colOff>177800</xdr:colOff>
      <xdr:row>57</xdr:row>
      <xdr:rowOff>26670</xdr:rowOff>
    </xdr:to>
    <xdr:cxnSp macro="">
      <xdr:nvCxnSpPr>
        <xdr:cNvPr id="195" name="直線コネクタ 194">
          <a:extLst>
            <a:ext uri="{FF2B5EF4-FFF2-40B4-BE49-F238E27FC236}">
              <a16:creationId xmlns:a16="http://schemas.microsoft.com/office/drawing/2014/main" id="{E265E384-7B01-4F4F-94A7-9E20F2ACCD64}"/>
            </a:ext>
          </a:extLst>
        </xdr:cNvPr>
        <xdr:cNvCxnSpPr/>
      </xdr:nvCxnSpPr>
      <xdr:spPr>
        <a:xfrm flipV="1">
          <a:off x="2908300" y="9784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149225</xdr:rowOff>
    </xdr:from>
    <xdr:to>
      <xdr:col>10</xdr:col>
      <xdr:colOff>165100</xdr:colOff>
      <xdr:row>57</xdr:row>
      <xdr:rowOff>79375</xdr:rowOff>
    </xdr:to>
    <xdr:sp macro="" textlink="">
      <xdr:nvSpPr>
        <xdr:cNvPr id="196" name="楕円 195">
          <a:extLst>
            <a:ext uri="{FF2B5EF4-FFF2-40B4-BE49-F238E27FC236}">
              <a16:creationId xmlns:a16="http://schemas.microsoft.com/office/drawing/2014/main" id="{A92B485D-478C-4C2E-94CC-DBA32D3A1052}"/>
            </a:ext>
          </a:extLst>
        </xdr:cNvPr>
        <xdr:cNvSpPr/>
      </xdr:nvSpPr>
      <xdr:spPr>
        <a:xfrm>
          <a:off x="1968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26670</xdr:rowOff>
    </xdr:from>
    <xdr:to>
      <xdr:col>15</xdr:col>
      <xdr:colOff>50800</xdr:colOff>
      <xdr:row>57</xdr:row>
      <xdr:rowOff>28575</xdr:rowOff>
    </xdr:to>
    <xdr:cxnSp macro="">
      <xdr:nvCxnSpPr>
        <xdr:cNvPr id="197" name="直線コネクタ 196">
          <a:extLst>
            <a:ext uri="{FF2B5EF4-FFF2-40B4-BE49-F238E27FC236}">
              <a16:creationId xmlns:a16="http://schemas.microsoft.com/office/drawing/2014/main" id="{4A3DEAB6-ACB4-4F31-96E9-37666B47BA32}"/>
            </a:ext>
          </a:extLst>
        </xdr:cNvPr>
        <xdr:cNvCxnSpPr/>
      </xdr:nvCxnSpPr>
      <xdr:spPr>
        <a:xfrm flipV="1">
          <a:off x="2019300" y="97993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116840</xdr:rowOff>
    </xdr:from>
    <xdr:to>
      <xdr:col>6</xdr:col>
      <xdr:colOff>38100</xdr:colOff>
      <xdr:row>57</xdr:row>
      <xdr:rowOff>46990</xdr:rowOff>
    </xdr:to>
    <xdr:sp macro="" textlink="">
      <xdr:nvSpPr>
        <xdr:cNvPr id="198" name="楕円 197">
          <a:extLst>
            <a:ext uri="{FF2B5EF4-FFF2-40B4-BE49-F238E27FC236}">
              <a16:creationId xmlns:a16="http://schemas.microsoft.com/office/drawing/2014/main" id="{6FAC54E7-88F1-4BC4-8532-AE2D6132463C}"/>
            </a:ext>
          </a:extLst>
        </xdr:cNvPr>
        <xdr:cNvSpPr/>
      </xdr:nvSpPr>
      <xdr:spPr>
        <a:xfrm>
          <a:off x="1079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167640</xdr:rowOff>
    </xdr:from>
    <xdr:to>
      <xdr:col>10</xdr:col>
      <xdr:colOff>114300</xdr:colOff>
      <xdr:row>57</xdr:row>
      <xdr:rowOff>28575</xdr:rowOff>
    </xdr:to>
    <xdr:cxnSp macro="">
      <xdr:nvCxnSpPr>
        <xdr:cNvPr id="199" name="直線コネクタ 198">
          <a:extLst>
            <a:ext uri="{FF2B5EF4-FFF2-40B4-BE49-F238E27FC236}">
              <a16:creationId xmlns:a16="http://schemas.microsoft.com/office/drawing/2014/main" id="{6765701A-3051-4D26-B568-9D7F5835EBD3}"/>
            </a:ext>
          </a:extLst>
        </xdr:cNvPr>
        <xdr:cNvCxnSpPr/>
      </xdr:nvCxnSpPr>
      <xdr:spPr>
        <a:xfrm>
          <a:off x="1130300" y="97688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106697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18011A68-BDBB-49C7-84B0-96530F6AF32B}"/>
            </a:ext>
          </a:extLst>
        </xdr:cNvPr>
        <xdr:cNvSpPr txBox="1"/>
      </xdr:nvSpPr>
      <xdr:spPr>
        <a:xfrm>
          <a:off x="35820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91457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13220A48-1E04-4BCA-A779-9C2F4FEC2F75}"/>
            </a:ext>
          </a:extLst>
        </xdr:cNvPr>
        <xdr:cNvSpPr txBox="1"/>
      </xdr:nvSpPr>
      <xdr:spPr>
        <a:xfrm>
          <a:off x="2705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116222</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F7996E19-41ED-41EF-9014-C28B6E41333D}"/>
            </a:ext>
          </a:extLst>
        </xdr:cNvPr>
        <xdr:cNvSpPr txBox="1"/>
      </xdr:nvSpPr>
      <xdr:spPr>
        <a:xfrm>
          <a:off x="18167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123842</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2B09D12D-A75A-4794-9A15-891BD55EB297}"/>
            </a:ext>
          </a:extLst>
        </xdr:cNvPr>
        <xdr:cNvSpPr txBox="1"/>
      </xdr:nvSpPr>
      <xdr:spPr>
        <a:xfrm>
          <a:off x="927744"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78757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C21444EB-3D77-47DA-87DF-968D593449B7}"/>
            </a:ext>
          </a:extLst>
        </xdr:cNvPr>
        <xdr:cNvSpPr txBox="1"/>
      </xdr:nvSpPr>
      <xdr:spPr>
        <a:xfrm>
          <a:off x="3582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93997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AD864B8B-5805-4DFE-95AB-F689C574CB0E}"/>
            </a:ext>
          </a:extLst>
        </xdr:cNvPr>
        <xdr:cNvSpPr txBox="1"/>
      </xdr:nvSpPr>
      <xdr:spPr>
        <a:xfrm>
          <a:off x="270574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95902</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CEAB6FE4-E211-47EE-8070-40D8ADEE0853}"/>
            </a:ext>
          </a:extLst>
        </xdr:cNvPr>
        <xdr:cNvSpPr txBox="1"/>
      </xdr:nvSpPr>
      <xdr:spPr>
        <a:xfrm>
          <a:off x="1816744"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63517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BD3C2BCC-A818-435E-AF15-D9D81B8F3515}"/>
            </a:ext>
          </a:extLst>
        </xdr:cNvPr>
        <xdr:cNvSpPr txBox="1"/>
      </xdr:nvSpPr>
      <xdr:spPr>
        <a:xfrm>
          <a:off x="927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3AEBB03-2842-43A3-9AE2-6D4C938423A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7A71EFA9-D39C-4E9E-9D67-F25D31E253A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CE84870C-DAD3-40EB-9EDD-E09E5FFC314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EBE5F7C1-241D-4E8B-92D7-5ECB881FF8C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5AC94770-AF80-4BA2-8F9C-FC0BC6CD352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891DCE06-BB3D-4F71-A8C6-1DD8105E284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DBE9243-9A2D-4987-8B8E-1C0509DF797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536D6759-61C4-453F-9AB8-59528AA5DA9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CBCF043-81D9-4B70-A306-6203E46B381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89AE17C-2F4A-445C-8A06-3DE17565CCD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C8773CC5-1899-4863-B245-634FBC96769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a:extLst>
            <a:ext uri="{FF2B5EF4-FFF2-40B4-BE49-F238E27FC236}">
              <a16:creationId xmlns:a16="http://schemas.microsoft.com/office/drawing/2014/main" id="{03C5D069-B22D-4F52-B4DE-DBB5C990E4E3}"/>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68CDC2FE-0D66-4509-9346-6CDEFCDF52F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a:extLst>
            <a:ext uri="{FF2B5EF4-FFF2-40B4-BE49-F238E27FC236}">
              <a16:creationId xmlns:a16="http://schemas.microsoft.com/office/drawing/2014/main" id="{C74DA66D-B89E-46E6-AB68-9F211E3E6832}"/>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7B2D98C3-E073-4628-A288-4C9F2959101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a:extLst>
            <a:ext uri="{FF2B5EF4-FFF2-40B4-BE49-F238E27FC236}">
              <a16:creationId xmlns:a16="http://schemas.microsoft.com/office/drawing/2014/main" id="{DDE3D0B5-9C2F-4897-A668-559102A6512B}"/>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D9D4B93A-522A-4F43-8169-3CBC3CBDF65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a:extLst>
            <a:ext uri="{FF2B5EF4-FFF2-40B4-BE49-F238E27FC236}">
              <a16:creationId xmlns:a16="http://schemas.microsoft.com/office/drawing/2014/main" id="{1C8D0EB5-275A-4773-82BF-5C51F1A735BF}"/>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A41F3579-AFAE-4FE9-8DB4-1B56DF2DF52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a:extLst>
            <a:ext uri="{FF2B5EF4-FFF2-40B4-BE49-F238E27FC236}">
              <a16:creationId xmlns:a16="http://schemas.microsoft.com/office/drawing/2014/main" id="{52735BCD-B3FF-4DC6-89A3-1912BAABBD5F}"/>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90F01DAB-C970-478C-8A6F-8924F1D129B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a:extLst>
            <a:ext uri="{FF2B5EF4-FFF2-40B4-BE49-F238E27FC236}">
              <a16:creationId xmlns:a16="http://schemas.microsoft.com/office/drawing/2014/main" id="{41AF6370-6F9B-462C-87C8-8640D5D3A47A}"/>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980C04D1-1816-42C5-9041-5A9F1CEF8A1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a:extLst>
            <a:ext uri="{FF2B5EF4-FFF2-40B4-BE49-F238E27FC236}">
              <a16:creationId xmlns:a16="http://schemas.microsoft.com/office/drawing/2014/main" id="{E87C1FD4-7FA4-4865-AE64-0AABA899BB7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a:extLst>
            <a:ext uri="{FF2B5EF4-FFF2-40B4-BE49-F238E27FC236}">
              <a16:creationId xmlns:a16="http://schemas.microsoft.com/office/drawing/2014/main" id="{3E5E29A2-BE1A-49E7-84FF-299C2DFA1C9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33" name="直線コネクタ 232">
          <a:extLst>
            <a:ext uri="{FF2B5EF4-FFF2-40B4-BE49-F238E27FC236}">
              <a16:creationId xmlns:a16="http://schemas.microsoft.com/office/drawing/2014/main" id="{D2154378-22A6-4640-8122-A804F50284E2}"/>
            </a:ext>
          </a:extLst>
        </xdr:cNvPr>
        <xdr:cNvCxnSpPr/>
      </xdr:nvCxnSpPr>
      <xdr:spPr>
        <a:xfrm flipV="1">
          <a:off x="10476865" y="9591836"/>
          <a:ext cx="0" cy="147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34" name="【橋りょう・トンネル】&#10;一人当たり有形固定資産（償却資産）額最小値テキスト">
          <a:extLst>
            <a:ext uri="{FF2B5EF4-FFF2-40B4-BE49-F238E27FC236}">
              <a16:creationId xmlns:a16="http://schemas.microsoft.com/office/drawing/2014/main" id="{9D68D8FA-16FA-40E4-86B7-307D399CAFC3}"/>
            </a:ext>
          </a:extLst>
        </xdr:cNvPr>
        <xdr:cNvSpPr txBox="1"/>
      </xdr:nvSpPr>
      <xdr:spPr>
        <a:xfrm>
          <a:off x="10515600" y="110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35" name="直線コネクタ 234">
          <a:extLst>
            <a:ext uri="{FF2B5EF4-FFF2-40B4-BE49-F238E27FC236}">
              <a16:creationId xmlns:a16="http://schemas.microsoft.com/office/drawing/2014/main" id="{70595F2A-AEBA-438E-B286-FAEDD05C91B7}"/>
            </a:ext>
          </a:extLst>
        </xdr:cNvPr>
        <xdr:cNvCxnSpPr/>
      </xdr:nvCxnSpPr>
      <xdr:spPr>
        <a:xfrm>
          <a:off x="10388600" y="1107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36" name="【橋りょう・トンネル】&#10;一人当たり有形固定資産（償却資産）額最大値テキスト">
          <a:extLst>
            <a:ext uri="{FF2B5EF4-FFF2-40B4-BE49-F238E27FC236}">
              <a16:creationId xmlns:a16="http://schemas.microsoft.com/office/drawing/2014/main" id="{931719EF-B9E3-4A65-864E-B62E6E19F251}"/>
            </a:ext>
          </a:extLst>
        </xdr:cNvPr>
        <xdr:cNvSpPr txBox="1"/>
      </xdr:nvSpPr>
      <xdr:spPr>
        <a:xfrm>
          <a:off x="10515600" y="9367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37" name="直線コネクタ 236">
          <a:extLst>
            <a:ext uri="{FF2B5EF4-FFF2-40B4-BE49-F238E27FC236}">
              <a16:creationId xmlns:a16="http://schemas.microsoft.com/office/drawing/2014/main" id="{0858D49E-AF44-49B6-A563-2C4BD2BBA719}"/>
            </a:ext>
          </a:extLst>
        </xdr:cNvPr>
        <xdr:cNvCxnSpPr/>
      </xdr:nvCxnSpPr>
      <xdr:spPr>
        <a:xfrm>
          <a:off x="10388600" y="95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111276</xdr:rowOff>
    </xdr:from>
    <xdr:ext cx="599010" cy="259045"/>
    <xdr:sp macro="" textlink="">
      <xdr:nvSpPr>
        <xdr:cNvPr id="238" name="【橋りょう・トンネル】&#10;一人当たり有形固定資産（償却資産）額平均値テキスト">
          <a:extLst>
            <a:ext uri="{FF2B5EF4-FFF2-40B4-BE49-F238E27FC236}">
              <a16:creationId xmlns:a16="http://schemas.microsoft.com/office/drawing/2014/main" id="{62B12A35-DB84-4C4D-9065-8BAFF7963E1A}"/>
            </a:ext>
          </a:extLst>
        </xdr:cNvPr>
        <xdr:cNvSpPr txBox="1"/>
      </xdr:nvSpPr>
      <xdr:spPr>
        <a:xfrm>
          <a:off x="10515600" y="10398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39" name="フローチャート: 判断 238">
          <a:extLst>
            <a:ext uri="{FF2B5EF4-FFF2-40B4-BE49-F238E27FC236}">
              <a16:creationId xmlns:a16="http://schemas.microsoft.com/office/drawing/2014/main" id="{703E46C1-8E31-4298-BF36-E6AB74655E0E}"/>
            </a:ext>
          </a:extLst>
        </xdr:cNvPr>
        <xdr:cNvSpPr/>
      </xdr:nvSpPr>
      <xdr:spPr>
        <a:xfrm>
          <a:off x="10426700" y="105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40" name="フローチャート: 判断 239">
          <a:extLst>
            <a:ext uri="{FF2B5EF4-FFF2-40B4-BE49-F238E27FC236}">
              <a16:creationId xmlns:a16="http://schemas.microsoft.com/office/drawing/2014/main" id="{9E1EBD69-295F-4B61-8432-293B66E9ADCE}"/>
            </a:ext>
          </a:extLst>
        </xdr:cNvPr>
        <xdr:cNvSpPr/>
      </xdr:nvSpPr>
      <xdr:spPr>
        <a:xfrm>
          <a:off x="9588500" y="1057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41" name="フローチャート: 判断 240">
          <a:extLst>
            <a:ext uri="{FF2B5EF4-FFF2-40B4-BE49-F238E27FC236}">
              <a16:creationId xmlns:a16="http://schemas.microsoft.com/office/drawing/2014/main" id="{58725ECE-1DA6-4380-8CAB-54999ADCCAA9}"/>
            </a:ext>
          </a:extLst>
        </xdr:cNvPr>
        <xdr:cNvSpPr/>
      </xdr:nvSpPr>
      <xdr:spPr>
        <a:xfrm>
          <a:off x="8699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42" name="フローチャート: 判断 241">
          <a:extLst>
            <a:ext uri="{FF2B5EF4-FFF2-40B4-BE49-F238E27FC236}">
              <a16:creationId xmlns:a16="http://schemas.microsoft.com/office/drawing/2014/main" id="{8F9673AD-AB65-4C9B-A71D-26BFFCA5C44D}"/>
            </a:ext>
          </a:extLst>
        </xdr:cNvPr>
        <xdr:cNvSpPr/>
      </xdr:nvSpPr>
      <xdr:spPr>
        <a:xfrm>
          <a:off x="7810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43" name="フローチャート: 判断 242">
          <a:extLst>
            <a:ext uri="{FF2B5EF4-FFF2-40B4-BE49-F238E27FC236}">
              <a16:creationId xmlns:a16="http://schemas.microsoft.com/office/drawing/2014/main" id="{DD55CA7F-9EF7-4E2F-9D65-E1ADF0D93982}"/>
            </a:ext>
          </a:extLst>
        </xdr:cNvPr>
        <xdr:cNvSpPr/>
      </xdr:nvSpPr>
      <xdr:spPr>
        <a:xfrm>
          <a:off x="6921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9F65D6C-2BB6-43C2-B756-7A4DDF09FAA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AF19612-8351-4D7C-B36D-4217BD6E00D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029CBD3-3660-4B97-ABEF-2B5C686EC77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3A03B6D1-2B21-40AB-ADE2-5978226D6A4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9BF5CDAB-0D7B-4853-927D-D22BBE2D8BD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61473</xdr:rowOff>
    </xdr:from>
    <xdr:to>
      <xdr:col>55</xdr:col>
      <xdr:colOff>50800</xdr:colOff>
      <xdr:row>63</xdr:row>
      <xdr:rowOff>163073</xdr:rowOff>
    </xdr:to>
    <xdr:sp macro="" textlink="">
      <xdr:nvSpPr>
        <xdr:cNvPr id="249" name="楕円 248">
          <a:extLst>
            <a:ext uri="{FF2B5EF4-FFF2-40B4-BE49-F238E27FC236}">
              <a16:creationId xmlns:a16="http://schemas.microsoft.com/office/drawing/2014/main" id="{C15BE575-85E3-468D-BABE-B7A676539828}"/>
            </a:ext>
          </a:extLst>
        </xdr:cNvPr>
        <xdr:cNvSpPr/>
      </xdr:nvSpPr>
      <xdr:spPr>
        <a:xfrm>
          <a:off x="10426700" y="1086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39900</xdr:rowOff>
    </xdr:from>
    <xdr:ext cx="599010" cy="259045"/>
    <xdr:sp macro="" textlink="">
      <xdr:nvSpPr>
        <xdr:cNvPr id="250" name="【橋りょう・トンネル】&#10;一人当たり有形固定資産（償却資産）額該当値テキスト">
          <a:extLst>
            <a:ext uri="{FF2B5EF4-FFF2-40B4-BE49-F238E27FC236}">
              <a16:creationId xmlns:a16="http://schemas.microsoft.com/office/drawing/2014/main" id="{8A253A9F-BB41-4155-97A0-432A38B004F6}"/>
            </a:ext>
          </a:extLst>
        </xdr:cNvPr>
        <xdr:cNvSpPr txBox="1"/>
      </xdr:nvSpPr>
      <xdr:spPr>
        <a:xfrm>
          <a:off x="10515600" y="10841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66338</xdr:rowOff>
    </xdr:from>
    <xdr:to>
      <xdr:col>50</xdr:col>
      <xdr:colOff>165100</xdr:colOff>
      <xdr:row>63</xdr:row>
      <xdr:rowOff>167938</xdr:rowOff>
    </xdr:to>
    <xdr:sp macro="" textlink="">
      <xdr:nvSpPr>
        <xdr:cNvPr id="251" name="楕円 250">
          <a:extLst>
            <a:ext uri="{FF2B5EF4-FFF2-40B4-BE49-F238E27FC236}">
              <a16:creationId xmlns:a16="http://schemas.microsoft.com/office/drawing/2014/main" id="{94168B0B-664A-405A-9190-96E60067F7F5}"/>
            </a:ext>
          </a:extLst>
        </xdr:cNvPr>
        <xdr:cNvSpPr/>
      </xdr:nvSpPr>
      <xdr:spPr>
        <a:xfrm>
          <a:off x="9588500" y="1086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112273</xdr:rowOff>
    </xdr:from>
    <xdr:to>
      <xdr:col>55</xdr:col>
      <xdr:colOff>0</xdr:colOff>
      <xdr:row>63</xdr:row>
      <xdr:rowOff>117138</xdr:rowOff>
    </xdr:to>
    <xdr:cxnSp macro="">
      <xdr:nvCxnSpPr>
        <xdr:cNvPr id="252" name="直線コネクタ 251">
          <a:extLst>
            <a:ext uri="{FF2B5EF4-FFF2-40B4-BE49-F238E27FC236}">
              <a16:creationId xmlns:a16="http://schemas.microsoft.com/office/drawing/2014/main" id="{112F9739-DF4A-44B8-8D29-52AB3E4E6AAA}"/>
            </a:ext>
          </a:extLst>
        </xdr:cNvPr>
        <xdr:cNvCxnSpPr/>
      </xdr:nvCxnSpPr>
      <xdr:spPr>
        <a:xfrm flipV="1">
          <a:off x="9639300" y="10913623"/>
          <a:ext cx="8382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73674</xdr:rowOff>
    </xdr:from>
    <xdr:to>
      <xdr:col>46</xdr:col>
      <xdr:colOff>38100</xdr:colOff>
      <xdr:row>64</xdr:row>
      <xdr:rowOff>3824</xdr:rowOff>
    </xdr:to>
    <xdr:sp macro="" textlink="">
      <xdr:nvSpPr>
        <xdr:cNvPr id="253" name="楕円 252">
          <a:extLst>
            <a:ext uri="{FF2B5EF4-FFF2-40B4-BE49-F238E27FC236}">
              <a16:creationId xmlns:a16="http://schemas.microsoft.com/office/drawing/2014/main" id="{B5B5BD16-E01F-466C-84DF-84059A6F36CF}"/>
            </a:ext>
          </a:extLst>
        </xdr:cNvPr>
        <xdr:cNvSpPr/>
      </xdr:nvSpPr>
      <xdr:spPr>
        <a:xfrm>
          <a:off x="8699500" y="108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117138</xdr:rowOff>
    </xdr:from>
    <xdr:to>
      <xdr:col>50</xdr:col>
      <xdr:colOff>114300</xdr:colOff>
      <xdr:row>63</xdr:row>
      <xdr:rowOff>124474</xdr:rowOff>
    </xdr:to>
    <xdr:cxnSp macro="">
      <xdr:nvCxnSpPr>
        <xdr:cNvPr id="254" name="直線コネクタ 253">
          <a:extLst>
            <a:ext uri="{FF2B5EF4-FFF2-40B4-BE49-F238E27FC236}">
              <a16:creationId xmlns:a16="http://schemas.microsoft.com/office/drawing/2014/main" id="{0C816609-0F2A-4CAF-BC54-BE61081EFED6}"/>
            </a:ext>
          </a:extLst>
        </xdr:cNvPr>
        <xdr:cNvCxnSpPr/>
      </xdr:nvCxnSpPr>
      <xdr:spPr>
        <a:xfrm flipV="1">
          <a:off x="8750300" y="10918488"/>
          <a:ext cx="889000" cy="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85599</xdr:rowOff>
    </xdr:from>
    <xdr:to>
      <xdr:col>41</xdr:col>
      <xdr:colOff>101600</xdr:colOff>
      <xdr:row>64</xdr:row>
      <xdr:rowOff>15749</xdr:rowOff>
    </xdr:to>
    <xdr:sp macro="" textlink="">
      <xdr:nvSpPr>
        <xdr:cNvPr id="255" name="楕円 254">
          <a:extLst>
            <a:ext uri="{FF2B5EF4-FFF2-40B4-BE49-F238E27FC236}">
              <a16:creationId xmlns:a16="http://schemas.microsoft.com/office/drawing/2014/main" id="{1B0EE12D-30D1-48C3-9470-88535E50E182}"/>
            </a:ext>
          </a:extLst>
        </xdr:cNvPr>
        <xdr:cNvSpPr/>
      </xdr:nvSpPr>
      <xdr:spPr>
        <a:xfrm>
          <a:off x="7810500" y="1088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124474</xdr:rowOff>
    </xdr:from>
    <xdr:to>
      <xdr:col>45</xdr:col>
      <xdr:colOff>177800</xdr:colOff>
      <xdr:row>63</xdr:row>
      <xdr:rowOff>136399</xdr:rowOff>
    </xdr:to>
    <xdr:cxnSp macro="">
      <xdr:nvCxnSpPr>
        <xdr:cNvPr id="256" name="直線コネクタ 255">
          <a:extLst>
            <a:ext uri="{FF2B5EF4-FFF2-40B4-BE49-F238E27FC236}">
              <a16:creationId xmlns:a16="http://schemas.microsoft.com/office/drawing/2014/main" id="{2F59F099-D6DE-4CA9-9BB6-B4CB4E8107D7}"/>
            </a:ext>
          </a:extLst>
        </xdr:cNvPr>
        <xdr:cNvCxnSpPr/>
      </xdr:nvCxnSpPr>
      <xdr:spPr>
        <a:xfrm flipV="1">
          <a:off x="7861300" y="10925824"/>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89569</xdr:rowOff>
    </xdr:from>
    <xdr:to>
      <xdr:col>36</xdr:col>
      <xdr:colOff>165100</xdr:colOff>
      <xdr:row>64</xdr:row>
      <xdr:rowOff>19719</xdr:rowOff>
    </xdr:to>
    <xdr:sp macro="" textlink="">
      <xdr:nvSpPr>
        <xdr:cNvPr id="257" name="楕円 256">
          <a:extLst>
            <a:ext uri="{FF2B5EF4-FFF2-40B4-BE49-F238E27FC236}">
              <a16:creationId xmlns:a16="http://schemas.microsoft.com/office/drawing/2014/main" id="{AC50D934-2980-4C0B-B2DB-381F159080D8}"/>
            </a:ext>
          </a:extLst>
        </xdr:cNvPr>
        <xdr:cNvSpPr/>
      </xdr:nvSpPr>
      <xdr:spPr>
        <a:xfrm>
          <a:off x="6921500" y="1089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136399</xdr:rowOff>
    </xdr:from>
    <xdr:to>
      <xdr:col>41</xdr:col>
      <xdr:colOff>50800</xdr:colOff>
      <xdr:row>63</xdr:row>
      <xdr:rowOff>140369</xdr:rowOff>
    </xdr:to>
    <xdr:cxnSp macro="">
      <xdr:nvCxnSpPr>
        <xdr:cNvPr id="258" name="直線コネクタ 257">
          <a:extLst>
            <a:ext uri="{FF2B5EF4-FFF2-40B4-BE49-F238E27FC236}">
              <a16:creationId xmlns:a16="http://schemas.microsoft.com/office/drawing/2014/main" id="{3D919F5C-E655-4F58-9D08-C4195FF9C4A5}"/>
            </a:ext>
          </a:extLst>
        </xdr:cNvPr>
        <xdr:cNvCxnSpPr/>
      </xdr:nvCxnSpPr>
      <xdr:spPr>
        <a:xfrm flipV="1">
          <a:off x="6972300" y="10937749"/>
          <a:ext cx="8890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61415</xdr:rowOff>
    </xdr:from>
    <xdr:ext cx="599010" cy="259045"/>
    <xdr:sp macro="" textlink="">
      <xdr:nvSpPr>
        <xdr:cNvPr id="259" name="n_1aveValue【橋りょう・トンネル】&#10;一人当たり有形固定資産（償却資産）額">
          <a:extLst>
            <a:ext uri="{FF2B5EF4-FFF2-40B4-BE49-F238E27FC236}">
              <a16:creationId xmlns:a16="http://schemas.microsoft.com/office/drawing/2014/main" id="{91068085-C232-4376-A18C-7C96FAF12A52}"/>
            </a:ext>
          </a:extLst>
        </xdr:cNvPr>
        <xdr:cNvSpPr txBox="1"/>
      </xdr:nvSpPr>
      <xdr:spPr>
        <a:xfrm>
          <a:off x="9327095" y="1034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112670</xdr:rowOff>
    </xdr:from>
    <xdr:ext cx="599010" cy="259045"/>
    <xdr:sp macro="" textlink="">
      <xdr:nvSpPr>
        <xdr:cNvPr id="260" name="n_2aveValue【橋りょう・トンネル】&#10;一人当たり有形固定資産（償却資産）額">
          <a:extLst>
            <a:ext uri="{FF2B5EF4-FFF2-40B4-BE49-F238E27FC236}">
              <a16:creationId xmlns:a16="http://schemas.microsoft.com/office/drawing/2014/main" id="{78B5BB9A-2F19-4D46-A41C-96A2E8D8291C}"/>
            </a:ext>
          </a:extLst>
        </xdr:cNvPr>
        <xdr:cNvSpPr txBox="1"/>
      </xdr:nvSpPr>
      <xdr:spPr>
        <a:xfrm>
          <a:off x="84507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114731</xdr:rowOff>
    </xdr:from>
    <xdr:ext cx="599010" cy="259045"/>
    <xdr:sp macro="" textlink="">
      <xdr:nvSpPr>
        <xdr:cNvPr id="261" name="n_3aveValue【橋りょう・トンネル】&#10;一人当たり有形固定資産（償却資産）額">
          <a:extLst>
            <a:ext uri="{FF2B5EF4-FFF2-40B4-BE49-F238E27FC236}">
              <a16:creationId xmlns:a16="http://schemas.microsoft.com/office/drawing/2014/main" id="{AEE1100C-6945-42D6-80D1-0491386F0764}"/>
            </a:ext>
          </a:extLst>
        </xdr:cNvPr>
        <xdr:cNvSpPr txBox="1"/>
      </xdr:nvSpPr>
      <xdr:spPr>
        <a:xfrm>
          <a:off x="7561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100657</xdr:rowOff>
    </xdr:from>
    <xdr:ext cx="599010" cy="259045"/>
    <xdr:sp macro="" textlink="">
      <xdr:nvSpPr>
        <xdr:cNvPr id="262" name="n_4aveValue【橋りょう・トンネル】&#10;一人当たり有形固定資産（償却資産）額">
          <a:extLst>
            <a:ext uri="{FF2B5EF4-FFF2-40B4-BE49-F238E27FC236}">
              <a16:creationId xmlns:a16="http://schemas.microsoft.com/office/drawing/2014/main" id="{6BC99290-3820-4886-A14C-1BF5FF95C7F1}"/>
            </a:ext>
          </a:extLst>
        </xdr:cNvPr>
        <xdr:cNvSpPr txBox="1"/>
      </xdr:nvSpPr>
      <xdr:spPr>
        <a:xfrm>
          <a:off x="6672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159065</xdr:rowOff>
    </xdr:from>
    <xdr:ext cx="599010" cy="259045"/>
    <xdr:sp macro="" textlink="">
      <xdr:nvSpPr>
        <xdr:cNvPr id="263" name="n_1mainValue【橋りょう・トンネル】&#10;一人当たり有形固定資産（償却資産）額">
          <a:extLst>
            <a:ext uri="{FF2B5EF4-FFF2-40B4-BE49-F238E27FC236}">
              <a16:creationId xmlns:a16="http://schemas.microsoft.com/office/drawing/2014/main" id="{6766421E-6830-471C-94E6-62C6CAF05CFC}"/>
            </a:ext>
          </a:extLst>
        </xdr:cNvPr>
        <xdr:cNvSpPr txBox="1"/>
      </xdr:nvSpPr>
      <xdr:spPr>
        <a:xfrm>
          <a:off x="9327095" y="1096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166401</xdr:rowOff>
    </xdr:from>
    <xdr:ext cx="599010" cy="259045"/>
    <xdr:sp macro="" textlink="">
      <xdr:nvSpPr>
        <xdr:cNvPr id="264" name="n_2mainValue【橋りょう・トンネル】&#10;一人当たり有形固定資産（償却資産）額">
          <a:extLst>
            <a:ext uri="{FF2B5EF4-FFF2-40B4-BE49-F238E27FC236}">
              <a16:creationId xmlns:a16="http://schemas.microsoft.com/office/drawing/2014/main" id="{5CBB69B5-0CF7-4599-A6DC-F146C469848C}"/>
            </a:ext>
          </a:extLst>
        </xdr:cNvPr>
        <xdr:cNvSpPr txBox="1"/>
      </xdr:nvSpPr>
      <xdr:spPr>
        <a:xfrm>
          <a:off x="8450795" y="1096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6876</xdr:rowOff>
    </xdr:from>
    <xdr:ext cx="599010" cy="259045"/>
    <xdr:sp macro="" textlink="">
      <xdr:nvSpPr>
        <xdr:cNvPr id="265" name="n_3mainValue【橋りょう・トンネル】&#10;一人当たり有形固定資産（償却資産）額">
          <a:extLst>
            <a:ext uri="{FF2B5EF4-FFF2-40B4-BE49-F238E27FC236}">
              <a16:creationId xmlns:a16="http://schemas.microsoft.com/office/drawing/2014/main" id="{562E0E93-C720-430F-9ECE-C7927415C80D}"/>
            </a:ext>
          </a:extLst>
        </xdr:cNvPr>
        <xdr:cNvSpPr txBox="1"/>
      </xdr:nvSpPr>
      <xdr:spPr>
        <a:xfrm>
          <a:off x="7561795" y="1097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10846</xdr:rowOff>
    </xdr:from>
    <xdr:ext cx="599010" cy="259045"/>
    <xdr:sp macro="" textlink="">
      <xdr:nvSpPr>
        <xdr:cNvPr id="266" name="n_4mainValue【橋りょう・トンネル】&#10;一人当たり有形固定資産（償却資産）額">
          <a:extLst>
            <a:ext uri="{FF2B5EF4-FFF2-40B4-BE49-F238E27FC236}">
              <a16:creationId xmlns:a16="http://schemas.microsoft.com/office/drawing/2014/main" id="{9FDBFC06-9A37-47F3-BF5E-BE35EF3C3ACB}"/>
            </a:ext>
          </a:extLst>
        </xdr:cNvPr>
        <xdr:cNvSpPr txBox="1"/>
      </xdr:nvSpPr>
      <xdr:spPr>
        <a:xfrm>
          <a:off x="6672795" y="1098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7270678C-F061-4A5F-919C-5462D46BBAF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CEA5DFF9-4DEF-4300-B86F-6F40D6BB4A3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25748CA-00CB-4ACF-8ADE-39C8DA0347E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B34F3349-BCA4-4163-9329-DB12F5D185F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413D085E-0912-4F6D-97C7-3B50E5D9F51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135B7A6A-18B3-41F7-93BE-7575971B4A6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F903C216-3CF5-4EBD-881A-75346100FAB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2CE40FC9-BF98-4A02-9ABA-294BA1AF387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A748DEB5-BF31-41BF-9B1B-3D12B4BFCD3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EAD303E4-7346-494F-B9E9-42A30111A21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AF2BA87F-8694-4A00-A21E-2F398D32AEB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8" name="直線コネクタ 277">
          <a:extLst>
            <a:ext uri="{FF2B5EF4-FFF2-40B4-BE49-F238E27FC236}">
              <a16:creationId xmlns:a16="http://schemas.microsoft.com/office/drawing/2014/main" id="{6B4CF2BD-38BF-447D-99FA-1AF0BB19241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9" name="テキスト ボックス 278">
          <a:extLst>
            <a:ext uri="{FF2B5EF4-FFF2-40B4-BE49-F238E27FC236}">
              <a16:creationId xmlns:a16="http://schemas.microsoft.com/office/drawing/2014/main" id="{48CA7879-0F19-4905-BC8A-C02DE369A5B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0" name="直線コネクタ 279">
          <a:extLst>
            <a:ext uri="{FF2B5EF4-FFF2-40B4-BE49-F238E27FC236}">
              <a16:creationId xmlns:a16="http://schemas.microsoft.com/office/drawing/2014/main" id="{BF29E465-8ABC-44FB-928F-2555AD8AF2F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1" name="テキスト ボックス 280">
          <a:extLst>
            <a:ext uri="{FF2B5EF4-FFF2-40B4-BE49-F238E27FC236}">
              <a16:creationId xmlns:a16="http://schemas.microsoft.com/office/drawing/2014/main" id="{9A39EFD8-9CD6-47F1-8899-CB8E2A8CE27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2" name="直線コネクタ 281">
          <a:extLst>
            <a:ext uri="{FF2B5EF4-FFF2-40B4-BE49-F238E27FC236}">
              <a16:creationId xmlns:a16="http://schemas.microsoft.com/office/drawing/2014/main" id="{1C2D69A4-DBC6-4A39-8B83-D845C846B44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3" name="テキスト ボックス 282">
          <a:extLst>
            <a:ext uri="{FF2B5EF4-FFF2-40B4-BE49-F238E27FC236}">
              <a16:creationId xmlns:a16="http://schemas.microsoft.com/office/drawing/2014/main" id="{AA36645A-72AA-4DE6-B4A7-EAC723E3F3B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4" name="直線コネクタ 283">
          <a:extLst>
            <a:ext uri="{FF2B5EF4-FFF2-40B4-BE49-F238E27FC236}">
              <a16:creationId xmlns:a16="http://schemas.microsoft.com/office/drawing/2014/main" id="{125000F8-C43A-4FB9-8765-6A17113F036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5" name="テキスト ボックス 284">
          <a:extLst>
            <a:ext uri="{FF2B5EF4-FFF2-40B4-BE49-F238E27FC236}">
              <a16:creationId xmlns:a16="http://schemas.microsoft.com/office/drawing/2014/main" id="{4A17B5C3-1E10-40F1-A356-F4AB7CF293C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6" name="直線コネクタ 285">
          <a:extLst>
            <a:ext uri="{FF2B5EF4-FFF2-40B4-BE49-F238E27FC236}">
              <a16:creationId xmlns:a16="http://schemas.microsoft.com/office/drawing/2014/main" id="{D3FA8828-5184-4ED2-AF07-14712BB246B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7" name="テキスト ボックス 286">
          <a:extLst>
            <a:ext uri="{FF2B5EF4-FFF2-40B4-BE49-F238E27FC236}">
              <a16:creationId xmlns:a16="http://schemas.microsoft.com/office/drawing/2014/main" id="{97E9644C-FBD2-471A-8D1E-EEC0E5FD538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8" name="直線コネクタ 287">
          <a:extLst>
            <a:ext uri="{FF2B5EF4-FFF2-40B4-BE49-F238E27FC236}">
              <a16:creationId xmlns:a16="http://schemas.microsoft.com/office/drawing/2014/main" id="{663B4133-78BC-4D8F-AACF-2C5A38F31F6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9" name="テキスト ボックス 288">
          <a:extLst>
            <a:ext uri="{FF2B5EF4-FFF2-40B4-BE49-F238E27FC236}">
              <a16:creationId xmlns:a16="http://schemas.microsoft.com/office/drawing/2014/main" id="{381BC221-B6CE-4DB1-AC81-936F7BFF4A9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CBA23AD2-DE79-4AFA-81A2-0D1E53E7C3C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5D4D9B79-5AE3-47FF-8F5F-B8945706427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106680</xdr:rowOff>
    </xdr:to>
    <xdr:cxnSp macro="">
      <xdr:nvCxnSpPr>
        <xdr:cNvPr id="292" name="直線コネクタ 291">
          <a:extLst>
            <a:ext uri="{FF2B5EF4-FFF2-40B4-BE49-F238E27FC236}">
              <a16:creationId xmlns:a16="http://schemas.microsoft.com/office/drawing/2014/main" id="{F49D120B-DB9E-4119-8F67-B11EA427A3F0}"/>
            </a:ext>
          </a:extLst>
        </xdr:cNvPr>
        <xdr:cNvCxnSpPr/>
      </xdr:nvCxnSpPr>
      <xdr:spPr>
        <a:xfrm flipV="1">
          <a:off x="4634865" y="13473249"/>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C243653B-696E-4A7F-A24B-442A86F375E3}"/>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a:extLst>
            <a:ext uri="{FF2B5EF4-FFF2-40B4-BE49-F238E27FC236}">
              <a16:creationId xmlns:a16="http://schemas.microsoft.com/office/drawing/2014/main" id="{5E471FA8-7E3B-41EE-84CB-E287ADE3624E}"/>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55C9E7B8-B6AF-4C03-B243-E76868D1C7E4}"/>
            </a:ext>
          </a:extLst>
        </xdr:cNvPr>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96" name="直線コネクタ 295">
          <a:extLst>
            <a:ext uri="{FF2B5EF4-FFF2-40B4-BE49-F238E27FC236}">
              <a16:creationId xmlns:a16="http://schemas.microsoft.com/office/drawing/2014/main" id="{8928E636-FBA6-4D6B-8636-85002F3ADA03}"/>
            </a:ext>
          </a:extLst>
        </xdr:cNvPr>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164935</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FC943338-C58E-4422-9F04-ADA47B95A9AD}"/>
            </a:ext>
          </a:extLst>
        </xdr:cNvPr>
        <xdr:cNvSpPr txBox="1"/>
      </xdr:nvSpPr>
      <xdr:spPr>
        <a:xfrm>
          <a:off x="4673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98" name="フローチャート: 判断 297">
          <a:extLst>
            <a:ext uri="{FF2B5EF4-FFF2-40B4-BE49-F238E27FC236}">
              <a16:creationId xmlns:a16="http://schemas.microsoft.com/office/drawing/2014/main" id="{AF122023-B1E2-4AD0-933E-D8D99BF0D1F1}"/>
            </a:ext>
          </a:extLst>
        </xdr:cNvPr>
        <xdr:cNvSpPr/>
      </xdr:nvSpPr>
      <xdr:spPr>
        <a:xfrm>
          <a:off x="4584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99" name="フローチャート: 判断 298">
          <a:extLst>
            <a:ext uri="{FF2B5EF4-FFF2-40B4-BE49-F238E27FC236}">
              <a16:creationId xmlns:a16="http://schemas.microsoft.com/office/drawing/2014/main" id="{DE32FF7F-C241-4520-8D68-4B4C407B6F9D}"/>
            </a:ext>
          </a:extLst>
        </xdr:cNvPr>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60779</xdr:rowOff>
    </xdr:from>
    <xdr:to>
      <xdr:col>15</xdr:col>
      <xdr:colOff>101600</xdr:colOff>
      <xdr:row>83</xdr:row>
      <xdr:rowOff>162379</xdr:rowOff>
    </xdr:to>
    <xdr:sp macro="" textlink="">
      <xdr:nvSpPr>
        <xdr:cNvPr id="300" name="フローチャート: 判断 299">
          <a:extLst>
            <a:ext uri="{FF2B5EF4-FFF2-40B4-BE49-F238E27FC236}">
              <a16:creationId xmlns:a16="http://schemas.microsoft.com/office/drawing/2014/main" id="{ACBCD3F0-ED33-4EA3-A61E-4CE71C6753F2}"/>
            </a:ext>
          </a:extLst>
        </xdr:cNvPr>
        <xdr:cNvSpPr/>
      </xdr:nvSpPr>
      <xdr:spPr>
        <a:xfrm>
          <a:off x="2857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301" name="フローチャート: 判断 300">
          <a:extLst>
            <a:ext uri="{FF2B5EF4-FFF2-40B4-BE49-F238E27FC236}">
              <a16:creationId xmlns:a16="http://schemas.microsoft.com/office/drawing/2014/main" id="{E5F8C36A-F5EA-4892-A946-C31C78D45311}"/>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302" name="フローチャート: 判断 301">
          <a:extLst>
            <a:ext uri="{FF2B5EF4-FFF2-40B4-BE49-F238E27FC236}">
              <a16:creationId xmlns:a16="http://schemas.microsoft.com/office/drawing/2014/main" id="{0E6C7978-6A05-4580-933F-3EFC67C6AA3E}"/>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60772AE-859F-48CC-B9BC-E14F5CD188B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F212A34-435B-4AE9-9CAB-5A9B1B90754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55E7BD1-CF1A-49BA-AF09-D1A9F6A93DB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44E93722-D402-4F31-90F4-9B51AD1F182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D97290D9-6F25-4309-A198-501F294BA2A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308" name="楕円 307">
          <a:extLst>
            <a:ext uri="{FF2B5EF4-FFF2-40B4-BE49-F238E27FC236}">
              <a16:creationId xmlns:a16="http://schemas.microsoft.com/office/drawing/2014/main" id="{BE85A671-6652-4382-B5D4-775591BEB797}"/>
            </a:ext>
          </a:extLst>
        </xdr:cNvPr>
        <xdr:cNvSpPr/>
      </xdr:nvSpPr>
      <xdr:spPr>
        <a:xfrm>
          <a:off x="45847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6911</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4EDAFF9A-E746-4CE4-BF37-238E0C1A3F48}"/>
            </a:ext>
          </a:extLst>
        </xdr:cNvPr>
        <xdr:cNvSpPr txBox="1"/>
      </xdr:nvSpPr>
      <xdr:spPr>
        <a:xfrm>
          <a:off x="4673600" y="14065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59145</xdr:rowOff>
    </xdr:from>
    <xdr:to>
      <xdr:col>20</xdr:col>
      <xdr:colOff>38100</xdr:colOff>
      <xdr:row>82</xdr:row>
      <xdr:rowOff>160745</xdr:rowOff>
    </xdr:to>
    <xdr:sp macro="" textlink="">
      <xdr:nvSpPr>
        <xdr:cNvPr id="310" name="楕円 309">
          <a:extLst>
            <a:ext uri="{FF2B5EF4-FFF2-40B4-BE49-F238E27FC236}">
              <a16:creationId xmlns:a16="http://schemas.microsoft.com/office/drawing/2014/main" id="{D32406FA-D250-4EBB-93B3-317FD216B20C}"/>
            </a:ext>
          </a:extLst>
        </xdr:cNvPr>
        <xdr:cNvSpPr/>
      </xdr:nvSpPr>
      <xdr:spPr>
        <a:xfrm>
          <a:off x="3746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109945</xdr:rowOff>
    </xdr:from>
    <xdr:to>
      <xdr:col>24</xdr:col>
      <xdr:colOff>63500</xdr:colOff>
      <xdr:row>83</xdr:row>
      <xdr:rowOff>34834</xdr:rowOff>
    </xdr:to>
    <xdr:cxnSp macro="">
      <xdr:nvCxnSpPr>
        <xdr:cNvPr id="311" name="直線コネクタ 310">
          <a:extLst>
            <a:ext uri="{FF2B5EF4-FFF2-40B4-BE49-F238E27FC236}">
              <a16:creationId xmlns:a16="http://schemas.microsoft.com/office/drawing/2014/main" id="{BFE04E61-9CF7-482D-BEA5-FDC74DEA1E91}"/>
            </a:ext>
          </a:extLst>
        </xdr:cNvPr>
        <xdr:cNvCxnSpPr/>
      </xdr:nvCxnSpPr>
      <xdr:spPr>
        <a:xfrm>
          <a:off x="3797300" y="14168845"/>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59145</xdr:rowOff>
    </xdr:from>
    <xdr:to>
      <xdr:col>15</xdr:col>
      <xdr:colOff>101600</xdr:colOff>
      <xdr:row>82</xdr:row>
      <xdr:rowOff>160745</xdr:rowOff>
    </xdr:to>
    <xdr:sp macro="" textlink="">
      <xdr:nvSpPr>
        <xdr:cNvPr id="312" name="楕円 311">
          <a:extLst>
            <a:ext uri="{FF2B5EF4-FFF2-40B4-BE49-F238E27FC236}">
              <a16:creationId xmlns:a16="http://schemas.microsoft.com/office/drawing/2014/main" id="{231BF363-2DCF-41B4-8BBF-D5D55347B0E5}"/>
            </a:ext>
          </a:extLst>
        </xdr:cNvPr>
        <xdr:cNvSpPr/>
      </xdr:nvSpPr>
      <xdr:spPr>
        <a:xfrm>
          <a:off x="2857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109945</xdr:rowOff>
    </xdr:from>
    <xdr:to>
      <xdr:col>19</xdr:col>
      <xdr:colOff>177800</xdr:colOff>
      <xdr:row>82</xdr:row>
      <xdr:rowOff>109945</xdr:rowOff>
    </xdr:to>
    <xdr:cxnSp macro="">
      <xdr:nvCxnSpPr>
        <xdr:cNvPr id="313" name="直線コネクタ 312">
          <a:extLst>
            <a:ext uri="{FF2B5EF4-FFF2-40B4-BE49-F238E27FC236}">
              <a16:creationId xmlns:a16="http://schemas.microsoft.com/office/drawing/2014/main" id="{DE85F8E0-7660-4CD0-8D21-A4513558C99B}"/>
            </a:ext>
          </a:extLst>
        </xdr:cNvPr>
        <xdr:cNvCxnSpPr/>
      </xdr:nvCxnSpPr>
      <xdr:spPr>
        <a:xfrm>
          <a:off x="2908300" y="14168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14" name="楕円 313">
          <a:extLst>
            <a:ext uri="{FF2B5EF4-FFF2-40B4-BE49-F238E27FC236}">
              <a16:creationId xmlns:a16="http://schemas.microsoft.com/office/drawing/2014/main" id="{11106067-DA00-44E9-8F1F-1BEC57A954E8}"/>
            </a:ext>
          </a:extLst>
        </xdr:cNvPr>
        <xdr:cNvSpPr/>
      </xdr:nvSpPr>
      <xdr:spPr>
        <a:xfrm>
          <a:off x="196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60961</xdr:rowOff>
    </xdr:from>
    <xdr:to>
      <xdr:col>15</xdr:col>
      <xdr:colOff>50800</xdr:colOff>
      <xdr:row>82</xdr:row>
      <xdr:rowOff>109945</xdr:rowOff>
    </xdr:to>
    <xdr:cxnSp macro="">
      <xdr:nvCxnSpPr>
        <xdr:cNvPr id="315" name="直線コネクタ 314">
          <a:extLst>
            <a:ext uri="{FF2B5EF4-FFF2-40B4-BE49-F238E27FC236}">
              <a16:creationId xmlns:a16="http://schemas.microsoft.com/office/drawing/2014/main" id="{8E52DAA7-297F-487A-BA2A-60789E7CF9DA}"/>
            </a:ext>
          </a:extLst>
        </xdr:cNvPr>
        <xdr:cNvCxnSpPr/>
      </xdr:nvCxnSpPr>
      <xdr:spPr>
        <a:xfrm>
          <a:off x="2019300" y="14119861"/>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34652</xdr:rowOff>
    </xdr:from>
    <xdr:to>
      <xdr:col>6</xdr:col>
      <xdr:colOff>38100</xdr:colOff>
      <xdr:row>81</xdr:row>
      <xdr:rowOff>136252</xdr:rowOff>
    </xdr:to>
    <xdr:sp macro="" textlink="">
      <xdr:nvSpPr>
        <xdr:cNvPr id="316" name="楕円 315">
          <a:extLst>
            <a:ext uri="{FF2B5EF4-FFF2-40B4-BE49-F238E27FC236}">
              <a16:creationId xmlns:a16="http://schemas.microsoft.com/office/drawing/2014/main" id="{7DB0B0D5-19C7-4393-9E45-D2FCAF41C0EE}"/>
            </a:ext>
          </a:extLst>
        </xdr:cNvPr>
        <xdr:cNvSpPr/>
      </xdr:nvSpPr>
      <xdr:spPr>
        <a:xfrm>
          <a:off x="1079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85452</xdr:rowOff>
    </xdr:from>
    <xdr:to>
      <xdr:col>10</xdr:col>
      <xdr:colOff>114300</xdr:colOff>
      <xdr:row>82</xdr:row>
      <xdr:rowOff>60961</xdr:rowOff>
    </xdr:to>
    <xdr:cxnSp macro="">
      <xdr:nvCxnSpPr>
        <xdr:cNvPr id="317" name="直線コネクタ 316">
          <a:extLst>
            <a:ext uri="{FF2B5EF4-FFF2-40B4-BE49-F238E27FC236}">
              <a16:creationId xmlns:a16="http://schemas.microsoft.com/office/drawing/2014/main" id="{E5002355-2712-4DEB-BAA6-251688B053D0}"/>
            </a:ext>
          </a:extLst>
        </xdr:cNvPr>
        <xdr:cNvCxnSpPr/>
      </xdr:nvCxnSpPr>
      <xdr:spPr>
        <a:xfrm>
          <a:off x="1130300" y="13972902"/>
          <a:ext cx="889000" cy="14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151872</xdr:rowOff>
    </xdr:from>
    <xdr:ext cx="405111" cy="259045"/>
    <xdr:sp macro="" textlink="">
      <xdr:nvSpPr>
        <xdr:cNvPr id="318" name="n_1aveValue【公営住宅】&#10;有形固定資産減価償却率">
          <a:extLst>
            <a:ext uri="{FF2B5EF4-FFF2-40B4-BE49-F238E27FC236}">
              <a16:creationId xmlns:a16="http://schemas.microsoft.com/office/drawing/2014/main" id="{90593A8E-6B7A-4187-8574-380B9C15DBB4}"/>
            </a:ext>
          </a:extLst>
        </xdr:cNvPr>
        <xdr:cNvSpPr txBox="1"/>
      </xdr:nvSpPr>
      <xdr:spPr>
        <a:xfrm>
          <a:off x="35820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153506</xdr:rowOff>
    </xdr:from>
    <xdr:ext cx="405111" cy="259045"/>
    <xdr:sp macro="" textlink="">
      <xdr:nvSpPr>
        <xdr:cNvPr id="319" name="n_2aveValue【公営住宅】&#10;有形固定資産減価償却率">
          <a:extLst>
            <a:ext uri="{FF2B5EF4-FFF2-40B4-BE49-F238E27FC236}">
              <a16:creationId xmlns:a16="http://schemas.microsoft.com/office/drawing/2014/main" id="{3BCA3776-CAAD-4383-915C-72A79141E42E}"/>
            </a:ext>
          </a:extLst>
        </xdr:cNvPr>
        <xdr:cNvSpPr txBox="1"/>
      </xdr:nvSpPr>
      <xdr:spPr>
        <a:xfrm>
          <a:off x="2705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20" name="n_3aveValue【公営住宅】&#10;有形固定資産減価償却率">
          <a:extLst>
            <a:ext uri="{FF2B5EF4-FFF2-40B4-BE49-F238E27FC236}">
              <a16:creationId xmlns:a16="http://schemas.microsoft.com/office/drawing/2014/main" id="{C9967CD4-A4A5-479A-84CE-284BEE18BB00}"/>
            </a:ext>
          </a:extLst>
        </xdr:cNvPr>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21" name="n_4aveValue【公営住宅】&#10;有形固定資産減価償却率">
          <a:extLst>
            <a:ext uri="{FF2B5EF4-FFF2-40B4-BE49-F238E27FC236}">
              <a16:creationId xmlns:a16="http://schemas.microsoft.com/office/drawing/2014/main" id="{3188729B-EDFA-4258-86DA-568941E1185E}"/>
            </a:ext>
          </a:extLst>
        </xdr:cNvPr>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5822</xdr:rowOff>
    </xdr:from>
    <xdr:ext cx="405111" cy="259045"/>
    <xdr:sp macro="" textlink="">
      <xdr:nvSpPr>
        <xdr:cNvPr id="322" name="n_1mainValue【公営住宅】&#10;有形固定資産減価償却率">
          <a:extLst>
            <a:ext uri="{FF2B5EF4-FFF2-40B4-BE49-F238E27FC236}">
              <a16:creationId xmlns:a16="http://schemas.microsoft.com/office/drawing/2014/main" id="{6ADB4613-4A79-4888-8214-A2A3478B3B1F}"/>
            </a:ext>
          </a:extLst>
        </xdr:cNvPr>
        <xdr:cNvSpPr txBox="1"/>
      </xdr:nvSpPr>
      <xdr:spPr>
        <a:xfrm>
          <a:off x="35820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5822</xdr:rowOff>
    </xdr:from>
    <xdr:ext cx="405111" cy="259045"/>
    <xdr:sp macro="" textlink="">
      <xdr:nvSpPr>
        <xdr:cNvPr id="323" name="n_2mainValue【公営住宅】&#10;有形固定資産減価償却率">
          <a:extLst>
            <a:ext uri="{FF2B5EF4-FFF2-40B4-BE49-F238E27FC236}">
              <a16:creationId xmlns:a16="http://schemas.microsoft.com/office/drawing/2014/main" id="{EF0E5463-396A-4F3D-9887-CB60E4779BAF}"/>
            </a:ext>
          </a:extLst>
        </xdr:cNvPr>
        <xdr:cNvSpPr txBox="1"/>
      </xdr:nvSpPr>
      <xdr:spPr>
        <a:xfrm>
          <a:off x="2705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24" name="n_3mainValue【公営住宅】&#10;有形固定資産減価償却率">
          <a:extLst>
            <a:ext uri="{FF2B5EF4-FFF2-40B4-BE49-F238E27FC236}">
              <a16:creationId xmlns:a16="http://schemas.microsoft.com/office/drawing/2014/main" id="{7C3FBABF-93F1-4961-B97D-2F51C167D838}"/>
            </a:ext>
          </a:extLst>
        </xdr:cNvPr>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152779</xdr:rowOff>
    </xdr:from>
    <xdr:ext cx="405111" cy="259045"/>
    <xdr:sp macro="" textlink="">
      <xdr:nvSpPr>
        <xdr:cNvPr id="325" name="n_4mainValue【公営住宅】&#10;有形固定資産減価償却率">
          <a:extLst>
            <a:ext uri="{FF2B5EF4-FFF2-40B4-BE49-F238E27FC236}">
              <a16:creationId xmlns:a16="http://schemas.microsoft.com/office/drawing/2014/main" id="{F1091716-E640-4505-8C56-1962DD4A3A1C}"/>
            </a:ext>
          </a:extLst>
        </xdr:cNvPr>
        <xdr:cNvSpPr txBox="1"/>
      </xdr:nvSpPr>
      <xdr:spPr>
        <a:xfrm>
          <a:off x="927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6CF3579B-BC6F-47D1-AC7D-1CDDDCA8138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B2E8D9F1-45D9-4B95-8F91-1998B2ED873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24E55E0D-CDF1-490A-9A08-D672A9507EF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871F07B3-827D-4C45-A3DF-7682F229FC0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76761713-FF9D-41AE-B25A-C87D7C9C919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AE236158-A838-49A3-A5B4-14055EE3E31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2A0A3BE2-4631-4D2D-B508-A2A13352BE0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739A6C8C-1038-4153-93D2-B0C2B9B185D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F46A466B-568F-4D3D-B15F-80262C04FC9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C676595A-EC59-47E4-9415-3B2142ABE96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14AC8EE1-AF7E-4C8F-8262-F39D3E35E72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F8E3C3A8-1A2F-4FC5-BC19-B568B3EF409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A8A19193-2ED0-4D2D-97CF-BA449D29BB3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1BE78448-5006-4ACD-A67B-50443D135D5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C4D08DA1-4004-49AA-8FB8-EA7919C6D74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99D6792B-902D-469A-8974-A7C172FA32F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A2E2BC90-00F9-4C6B-809D-6F7D5DC410E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F2E73D46-B380-4D52-8A4C-55581C7BF0C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53E691F5-1582-4460-89D8-0BA38874671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5" name="テキスト ボックス 344">
          <a:extLst>
            <a:ext uri="{FF2B5EF4-FFF2-40B4-BE49-F238E27FC236}">
              <a16:creationId xmlns:a16="http://schemas.microsoft.com/office/drawing/2014/main" id="{90DD9647-C499-43D2-86E2-8DD9CAFB6158}"/>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D2D0A0CA-D398-40FD-BD03-DFB80926F60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3D818A1B-7177-4C83-B973-23EE78DC210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4D1C41BF-0218-462E-9D52-AFDFCCEEC17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161162</xdr:rowOff>
    </xdr:from>
    <xdr:to>
      <xdr:col>54</xdr:col>
      <xdr:colOff>189865</xdr:colOff>
      <xdr:row>86</xdr:row>
      <xdr:rowOff>89915</xdr:rowOff>
    </xdr:to>
    <xdr:cxnSp macro="">
      <xdr:nvCxnSpPr>
        <xdr:cNvPr id="349" name="直線コネクタ 348">
          <a:extLst>
            <a:ext uri="{FF2B5EF4-FFF2-40B4-BE49-F238E27FC236}">
              <a16:creationId xmlns:a16="http://schemas.microsoft.com/office/drawing/2014/main" id="{8EEF90B1-613D-43C2-8AEA-2794F88645CA}"/>
            </a:ext>
          </a:extLst>
        </xdr:cNvPr>
        <xdr:cNvCxnSpPr/>
      </xdr:nvCxnSpPr>
      <xdr:spPr>
        <a:xfrm flipV="1">
          <a:off x="10476865" y="13534262"/>
          <a:ext cx="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93742</xdr:rowOff>
    </xdr:from>
    <xdr:ext cx="469744" cy="259045"/>
    <xdr:sp macro="" textlink="">
      <xdr:nvSpPr>
        <xdr:cNvPr id="350" name="【公営住宅】&#10;一人当たり面積最小値テキスト">
          <a:extLst>
            <a:ext uri="{FF2B5EF4-FFF2-40B4-BE49-F238E27FC236}">
              <a16:creationId xmlns:a16="http://schemas.microsoft.com/office/drawing/2014/main" id="{B10B713F-6943-4FB9-9D3E-26DA9A8BFF51}"/>
            </a:ext>
          </a:extLst>
        </xdr:cNvPr>
        <xdr:cNvSpPr txBox="1"/>
      </xdr:nvSpPr>
      <xdr:spPr>
        <a:xfrm>
          <a:off x="10515600"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89915</xdr:rowOff>
    </xdr:from>
    <xdr:to>
      <xdr:col>55</xdr:col>
      <xdr:colOff>88900</xdr:colOff>
      <xdr:row>86</xdr:row>
      <xdr:rowOff>89915</xdr:rowOff>
    </xdr:to>
    <xdr:cxnSp macro="">
      <xdr:nvCxnSpPr>
        <xdr:cNvPr id="351" name="直線コネクタ 350">
          <a:extLst>
            <a:ext uri="{FF2B5EF4-FFF2-40B4-BE49-F238E27FC236}">
              <a16:creationId xmlns:a16="http://schemas.microsoft.com/office/drawing/2014/main" id="{2F758C60-F1F2-42D1-AFAF-C2E67EE00EA0}"/>
            </a:ext>
          </a:extLst>
        </xdr:cNvPr>
        <xdr:cNvCxnSpPr/>
      </xdr:nvCxnSpPr>
      <xdr:spPr>
        <a:xfrm>
          <a:off x="10388600" y="1483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107839</xdr:rowOff>
    </xdr:from>
    <xdr:ext cx="534377" cy="259045"/>
    <xdr:sp macro="" textlink="">
      <xdr:nvSpPr>
        <xdr:cNvPr id="352" name="【公営住宅】&#10;一人当たり面積最大値テキスト">
          <a:extLst>
            <a:ext uri="{FF2B5EF4-FFF2-40B4-BE49-F238E27FC236}">
              <a16:creationId xmlns:a16="http://schemas.microsoft.com/office/drawing/2014/main" id="{082C9B6D-E1D6-4ABE-8A3D-EA063AC2E127}"/>
            </a:ext>
          </a:extLst>
        </xdr:cNvPr>
        <xdr:cNvSpPr txBox="1"/>
      </xdr:nvSpPr>
      <xdr:spPr>
        <a:xfrm>
          <a:off x="10515600" y="133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161162</xdr:rowOff>
    </xdr:from>
    <xdr:to>
      <xdr:col>55</xdr:col>
      <xdr:colOff>88900</xdr:colOff>
      <xdr:row>78</xdr:row>
      <xdr:rowOff>161162</xdr:rowOff>
    </xdr:to>
    <xdr:cxnSp macro="">
      <xdr:nvCxnSpPr>
        <xdr:cNvPr id="353" name="直線コネクタ 352">
          <a:extLst>
            <a:ext uri="{FF2B5EF4-FFF2-40B4-BE49-F238E27FC236}">
              <a16:creationId xmlns:a16="http://schemas.microsoft.com/office/drawing/2014/main" id="{B577E311-3EC1-4B32-8AFA-BEBA140C3938}"/>
            </a:ext>
          </a:extLst>
        </xdr:cNvPr>
        <xdr:cNvCxnSpPr/>
      </xdr:nvCxnSpPr>
      <xdr:spPr>
        <a:xfrm>
          <a:off x="10388600" y="135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167530</xdr:rowOff>
    </xdr:from>
    <xdr:ext cx="469744" cy="259045"/>
    <xdr:sp macro="" textlink="">
      <xdr:nvSpPr>
        <xdr:cNvPr id="354" name="【公営住宅】&#10;一人当たり面積平均値テキスト">
          <a:extLst>
            <a:ext uri="{FF2B5EF4-FFF2-40B4-BE49-F238E27FC236}">
              <a16:creationId xmlns:a16="http://schemas.microsoft.com/office/drawing/2014/main" id="{A224FFC7-CAD8-4C67-BCF5-8DA4E80AD1D7}"/>
            </a:ext>
          </a:extLst>
        </xdr:cNvPr>
        <xdr:cNvSpPr txBox="1"/>
      </xdr:nvSpPr>
      <xdr:spPr>
        <a:xfrm>
          <a:off x="10515600" y="1439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355" name="フローチャート: 判断 354">
          <a:extLst>
            <a:ext uri="{FF2B5EF4-FFF2-40B4-BE49-F238E27FC236}">
              <a16:creationId xmlns:a16="http://schemas.microsoft.com/office/drawing/2014/main" id="{A7A80E55-BDD4-4D37-96C7-C6CB5585F27E}"/>
            </a:ext>
          </a:extLst>
        </xdr:cNvPr>
        <xdr:cNvSpPr/>
      </xdr:nvSpPr>
      <xdr:spPr>
        <a:xfrm>
          <a:off x="10426700" y="1454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168656</xdr:rowOff>
    </xdr:from>
    <xdr:to>
      <xdr:col>50</xdr:col>
      <xdr:colOff>165100</xdr:colOff>
      <xdr:row>85</xdr:row>
      <xdr:rowOff>98806</xdr:rowOff>
    </xdr:to>
    <xdr:sp macro="" textlink="">
      <xdr:nvSpPr>
        <xdr:cNvPr id="356" name="フローチャート: 判断 355">
          <a:extLst>
            <a:ext uri="{FF2B5EF4-FFF2-40B4-BE49-F238E27FC236}">
              <a16:creationId xmlns:a16="http://schemas.microsoft.com/office/drawing/2014/main" id="{63711CB1-E0BD-40C0-B6AA-BDB4448AF58F}"/>
            </a:ext>
          </a:extLst>
        </xdr:cNvPr>
        <xdr:cNvSpPr/>
      </xdr:nvSpPr>
      <xdr:spPr>
        <a:xfrm>
          <a:off x="9588500" y="1457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57" name="フローチャート: 判断 356">
          <a:extLst>
            <a:ext uri="{FF2B5EF4-FFF2-40B4-BE49-F238E27FC236}">
              <a16:creationId xmlns:a16="http://schemas.microsoft.com/office/drawing/2014/main" id="{C057CACF-84FE-44D1-9A29-8DE52C01441A}"/>
            </a:ext>
          </a:extLst>
        </xdr:cNvPr>
        <xdr:cNvSpPr/>
      </xdr:nvSpPr>
      <xdr:spPr>
        <a:xfrm>
          <a:off x="8699500" y="145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15621</xdr:rowOff>
    </xdr:from>
    <xdr:to>
      <xdr:col>41</xdr:col>
      <xdr:colOff>101600</xdr:colOff>
      <xdr:row>85</xdr:row>
      <xdr:rowOff>117221</xdr:rowOff>
    </xdr:to>
    <xdr:sp macro="" textlink="">
      <xdr:nvSpPr>
        <xdr:cNvPr id="358" name="フローチャート: 判断 357">
          <a:extLst>
            <a:ext uri="{FF2B5EF4-FFF2-40B4-BE49-F238E27FC236}">
              <a16:creationId xmlns:a16="http://schemas.microsoft.com/office/drawing/2014/main" id="{64C4F694-7E11-466F-976D-D311EBA21DB0}"/>
            </a:ext>
          </a:extLst>
        </xdr:cNvPr>
        <xdr:cNvSpPr/>
      </xdr:nvSpPr>
      <xdr:spPr>
        <a:xfrm>
          <a:off x="7810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10413</xdr:rowOff>
    </xdr:from>
    <xdr:to>
      <xdr:col>36</xdr:col>
      <xdr:colOff>165100</xdr:colOff>
      <xdr:row>85</xdr:row>
      <xdr:rowOff>112013</xdr:rowOff>
    </xdr:to>
    <xdr:sp macro="" textlink="">
      <xdr:nvSpPr>
        <xdr:cNvPr id="359" name="フローチャート: 判断 358">
          <a:extLst>
            <a:ext uri="{FF2B5EF4-FFF2-40B4-BE49-F238E27FC236}">
              <a16:creationId xmlns:a16="http://schemas.microsoft.com/office/drawing/2014/main" id="{84366B99-1CDD-4441-9A3A-486E811B7BE5}"/>
            </a:ext>
          </a:extLst>
        </xdr:cNvPr>
        <xdr:cNvSpPr/>
      </xdr:nvSpPr>
      <xdr:spPr>
        <a:xfrm>
          <a:off x="6921500" y="1458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CC586A7-01D2-47D6-8740-2F5B80C5A98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63BE44A3-3F6E-47A8-8A86-2D3231770F8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41C778AF-D4AF-49E7-AD3F-63C62C49429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5C5C7BC2-DF88-4DB3-951D-532AD7FA1B8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4FFD4313-6CC4-42B1-8806-C29883701B1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127127</xdr:rowOff>
    </xdr:from>
    <xdr:to>
      <xdr:col>55</xdr:col>
      <xdr:colOff>50800</xdr:colOff>
      <xdr:row>86</xdr:row>
      <xdr:rowOff>57277</xdr:rowOff>
    </xdr:to>
    <xdr:sp macro="" textlink="">
      <xdr:nvSpPr>
        <xdr:cNvPr id="365" name="楕円 364">
          <a:extLst>
            <a:ext uri="{FF2B5EF4-FFF2-40B4-BE49-F238E27FC236}">
              <a16:creationId xmlns:a16="http://schemas.microsoft.com/office/drawing/2014/main" id="{B99D24A7-55F2-4E1D-932B-027971689B99}"/>
            </a:ext>
          </a:extLst>
        </xdr:cNvPr>
        <xdr:cNvSpPr/>
      </xdr:nvSpPr>
      <xdr:spPr>
        <a:xfrm>
          <a:off x="10426700" y="147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42054</xdr:rowOff>
    </xdr:from>
    <xdr:ext cx="469744" cy="259045"/>
    <xdr:sp macro="" textlink="">
      <xdr:nvSpPr>
        <xdr:cNvPr id="366" name="【公営住宅】&#10;一人当たり面積該当値テキスト">
          <a:extLst>
            <a:ext uri="{FF2B5EF4-FFF2-40B4-BE49-F238E27FC236}">
              <a16:creationId xmlns:a16="http://schemas.microsoft.com/office/drawing/2014/main" id="{77856D02-80DD-4AC7-B02B-40B1E37B77F2}"/>
            </a:ext>
          </a:extLst>
        </xdr:cNvPr>
        <xdr:cNvSpPr txBox="1"/>
      </xdr:nvSpPr>
      <xdr:spPr>
        <a:xfrm>
          <a:off x="10515600" y="1461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129921</xdr:rowOff>
    </xdr:from>
    <xdr:to>
      <xdr:col>50</xdr:col>
      <xdr:colOff>165100</xdr:colOff>
      <xdr:row>86</xdr:row>
      <xdr:rowOff>60071</xdr:rowOff>
    </xdr:to>
    <xdr:sp macro="" textlink="">
      <xdr:nvSpPr>
        <xdr:cNvPr id="367" name="楕円 366">
          <a:extLst>
            <a:ext uri="{FF2B5EF4-FFF2-40B4-BE49-F238E27FC236}">
              <a16:creationId xmlns:a16="http://schemas.microsoft.com/office/drawing/2014/main" id="{120C3A0F-0CE3-4167-BAE8-D4010BD7B96E}"/>
            </a:ext>
          </a:extLst>
        </xdr:cNvPr>
        <xdr:cNvSpPr/>
      </xdr:nvSpPr>
      <xdr:spPr>
        <a:xfrm>
          <a:off x="9588500" y="1470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6477</xdr:rowOff>
    </xdr:from>
    <xdr:to>
      <xdr:col>55</xdr:col>
      <xdr:colOff>0</xdr:colOff>
      <xdr:row>86</xdr:row>
      <xdr:rowOff>9271</xdr:rowOff>
    </xdr:to>
    <xdr:cxnSp macro="">
      <xdr:nvCxnSpPr>
        <xdr:cNvPr id="368" name="直線コネクタ 367">
          <a:extLst>
            <a:ext uri="{FF2B5EF4-FFF2-40B4-BE49-F238E27FC236}">
              <a16:creationId xmlns:a16="http://schemas.microsoft.com/office/drawing/2014/main" id="{466188AD-C2F0-4D06-8CEA-81B4E4925065}"/>
            </a:ext>
          </a:extLst>
        </xdr:cNvPr>
        <xdr:cNvCxnSpPr/>
      </xdr:nvCxnSpPr>
      <xdr:spPr>
        <a:xfrm flipV="1">
          <a:off x="9639300" y="14751177"/>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131953</xdr:rowOff>
    </xdr:from>
    <xdr:to>
      <xdr:col>46</xdr:col>
      <xdr:colOff>38100</xdr:colOff>
      <xdr:row>86</xdr:row>
      <xdr:rowOff>62103</xdr:rowOff>
    </xdr:to>
    <xdr:sp macro="" textlink="">
      <xdr:nvSpPr>
        <xdr:cNvPr id="369" name="楕円 368">
          <a:extLst>
            <a:ext uri="{FF2B5EF4-FFF2-40B4-BE49-F238E27FC236}">
              <a16:creationId xmlns:a16="http://schemas.microsoft.com/office/drawing/2014/main" id="{601D7B8B-1640-4FA5-8010-31BDAB3F3057}"/>
            </a:ext>
          </a:extLst>
        </xdr:cNvPr>
        <xdr:cNvSpPr/>
      </xdr:nvSpPr>
      <xdr:spPr>
        <a:xfrm>
          <a:off x="8699500" y="1470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9271</xdr:rowOff>
    </xdr:from>
    <xdr:to>
      <xdr:col>50</xdr:col>
      <xdr:colOff>114300</xdr:colOff>
      <xdr:row>86</xdr:row>
      <xdr:rowOff>11303</xdr:rowOff>
    </xdr:to>
    <xdr:cxnSp macro="">
      <xdr:nvCxnSpPr>
        <xdr:cNvPr id="370" name="直線コネクタ 369">
          <a:extLst>
            <a:ext uri="{FF2B5EF4-FFF2-40B4-BE49-F238E27FC236}">
              <a16:creationId xmlns:a16="http://schemas.microsoft.com/office/drawing/2014/main" id="{3CD5CE8E-6B5B-4C85-B52C-A3DF1FDB2FAC}"/>
            </a:ext>
          </a:extLst>
        </xdr:cNvPr>
        <xdr:cNvCxnSpPr/>
      </xdr:nvCxnSpPr>
      <xdr:spPr>
        <a:xfrm flipV="1">
          <a:off x="8750300" y="14753971"/>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133858</xdr:rowOff>
    </xdr:from>
    <xdr:to>
      <xdr:col>41</xdr:col>
      <xdr:colOff>101600</xdr:colOff>
      <xdr:row>86</xdr:row>
      <xdr:rowOff>64008</xdr:rowOff>
    </xdr:to>
    <xdr:sp macro="" textlink="">
      <xdr:nvSpPr>
        <xdr:cNvPr id="371" name="楕円 370">
          <a:extLst>
            <a:ext uri="{FF2B5EF4-FFF2-40B4-BE49-F238E27FC236}">
              <a16:creationId xmlns:a16="http://schemas.microsoft.com/office/drawing/2014/main" id="{4F60A941-C396-4EC3-89F6-AA072BAD0C48}"/>
            </a:ext>
          </a:extLst>
        </xdr:cNvPr>
        <xdr:cNvSpPr/>
      </xdr:nvSpPr>
      <xdr:spPr>
        <a:xfrm>
          <a:off x="7810500" y="1470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11303</xdr:rowOff>
    </xdr:from>
    <xdr:to>
      <xdr:col>45</xdr:col>
      <xdr:colOff>177800</xdr:colOff>
      <xdr:row>86</xdr:row>
      <xdr:rowOff>13208</xdr:rowOff>
    </xdr:to>
    <xdr:cxnSp macro="">
      <xdr:nvCxnSpPr>
        <xdr:cNvPr id="372" name="直線コネクタ 371">
          <a:extLst>
            <a:ext uri="{FF2B5EF4-FFF2-40B4-BE49-F238E27FC236}">
              <a16:creationId xmlns:a16="http://schemas.microsoft.com/office/drawing/2014/main" id="{51A14F06-768D-4CFE-8937-808E20D92AA7}"/>
            </a:ext>
          </a:extLst>
        </xdr:cNvPr>
        <xdr:cNvCxnSpPr/>
      </xdr:nvCxnSpPr>
      <xdr:spPr>
        <a:xfrm flipV="1">
          <a:off x="7861300" y="1475600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5207</xdr:rowOff>
    </xdr:from>
    <xdr:to>
      <xdr:col>36</xdr:col>
      <xdr:colOff>165100</xdr:colOff>
      <xdr:row>86</xdr:row>
      <xdr:rowOff>106807</xdr:rowOff>
    </xdr:to>
    <xdr:sp macro="" textlink="">
      <xdr:nvSpPr>
        <xdr:cNvPr id="373" name="楕円 372">
          <a:extLst>
            <a:ext uri="{FF2B5EF4-FFF2-40B4-BE49-F238E27FC236}">
              <a16:creationId xmlns:a16="http://schemas.microsoft.com/office/drawing/2014/main" id="{8710F560-A4E8-41E5-8BC4-CEEEC912868B}"/>
            </a:ext>
          </a:extLst>
        </xdr:cNvPr>
        <xdr:cNvSpPr/>
      </xdr:nvSpPr>
      <xdr:spPr>
        <a:xfrm>
          <a:off x="6921500" y="1474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13208</xdr:rowOff>
    </xdr:from>
    <xdr:to>
      <xdr:col>41</xdr:col>
      <xdr:colOff>50800</xdr:colOff>
      <xdr:row>86</xdr:row>
      <xdr:rowOff>56007</xdr:rowOff>
    </xdr:to>
    <xdr:cxnSp macro="">
      <xdr:nvCxnSpPr>
        <xdr:cNvPr id="374" name="直線コネクタ 373">
          <a:extLst>
            <a:ext uri="{FF2B5EF4-FFF2-40B4-BE49-F238E27FC236}">
              <a16:creationId xmlns:a16="http://schemas.microsoft.com/office/drawing/2014/main" id="{06D6A035-FF71-4E04-B2E8-58DA6B051956}"/>
            </a:ext>
          </a:extLst>
        </xdr:cNvPr>
        <xdr:cNvCxnSpPr/>
      </xdr:nvCxnSpPr>
      <xdr:spPr>
        <a:xfrm flipV="1">
          <a:off x="6972300" y="14757908"/>
          <a:ext cx="8890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115333</xdr:rowOff>
    </xdr:from>
    <xdr:ext cx="469744" cy="259045"/>
    <xdr:sp macro="" textlink="">
      <xdr:nvSpPr>
        <xdr:cNvPr id="375" name="n_1aveValue【公営住宅】&#10;一人当たり面積">
          <a:extLst>
            <a:ext uri="{FF2B5EF4-FFF2-40B4-BE49-F238E27FC236}">
              <a16:creationId xmlns:a16="http://schemas.microsoft.com/office/drawing/2014/main" id="{75EA0EF3-FB5B-438F-83A5-CA2EA7A93ADC}"/>
            </a:ext>
          </a:extLst>
        </xdr:cNvPr>
        <xdr:cNvSpPr txBox="1"/>
      </xdr:nvSpPr>
      <xdr:spPr>
        <a:xfrm>
          <a:off x="9391727" y="143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129812</xdr:rowOff>
    </xdr:from>
    <xdr:ext cx="469744" cy="259045"/>
    <xdr:sp macro="" textlink="">
      <xdr:nvSpPr>
        <xdr:cNvPr id="376" name="n_2aveValue【公営住宅】&#10;一人当たり面積">
          <a:extLst>
            <a:ext uri="{FF2B5EF4-FFF2-40B4-BE49-F238E27FC236}">
              <a16:creationId xmlns:a16="http://schemas.microsoft.com/office/drawing/2014/main" id="{3100959B-58C0-462D-9286-AB3B9780402E}"/>
            </a:ext>
          </a:extLst>
        </xdr:cNvPr>
        <xdr:cNvSpPr txBox="1"/>
      </xdr:nvSpPr>
      <xdr:spPr>
        <a:xfrm>
          <a:off x="8515427" y="143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133748</xdr:rowOff>
    </xdr:from>
    <xdr:ext cx="469744" cy="259045"/>
    <xdr:sp macro="" textlink="">
      <xdr:nvSpPr>
        <xdr:cNvPr id="377" name="n_3aveValue【公営住宅】&#10;一人当たり面積">
          <a:extLst>
            <a:ext uri="{FF2B5EF4-FFF2-40B4-BE49-F238E27FC236}">
              <a16:creationId xmlns:a16="http://schemas.microsoft.com/office/drawing/2014/main" id="{B9F0D5D2-A1B5-4EBC-9305-8D77D6DD36B0}"/>
            </a:ext>
          </a:extLst>
        </xdr:cNvPr>
        <xdr:cNvSpPr txBox="1"/>
      </xdr:nvSpPr>
      <xdr:spPr>
        <a:xfrm>
          <a:off x="7626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128540</xdr:rowOff>
    </xdr:from>
    <xdr:ext cx="469744" cy="259045"/>
    <xdr:sp macro="" textlink="">
      <xdr:nvSpPr>
        <xdr:cNvPr id="378" name="n_4aveValue【公営住宅】&#10;一人当たり面積">
          <a:extLst>
            <a:ext uri="{FF2B5EF4-FFF2-40B4-BE49-F238E27FC236}">
              <a16:creationId xmlns:a16="http://schemas.microsoft.com/office/drawing/2014/main" id="{A56E5DE2-7118-4BB5-9E38-E777D47378DD}"/>
            </a:ext>
          </a:extLst>
        </xdr:cNvPr>
        <xdr:cNvSpPr txBox="1"/>
      </xdr:nvSpPr>
      <xdr:spPr>
        <a:xfrm>
          <a:off x="6737427" y="143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51198</xdr:rowOff>
    </xdr:from>
    <xdr:ext cx="469744" cy="259045"/>
    <xdr:sp macro="" textlink="">
      <xdr:nvSpPr>
        <xdr:cNvPr id="379" name="n_1mainValue【公営住宅】&#10;一人当たり面積">
          <a:extLst>
            <a:ext uri="{FF2B5EF4-FFF2-40B4-BE49-F238E27FC236}">
              <a16:creationId xmlns:a16="http://schemas.microsoft.com/office/drawing/2014/main" id="{83DA7959-24C4-4751-9257-44BC06FA79AF}"/>
            </a:ext>
          </a:extLst>
        </xdr:cNvPr>
        <xdr:cNvSpPr txBox="1"/>
      </xdr:nvSpPr>
      <xdr:spPr>
        <a:xfrm>
          <a:off x="9391727" y="1479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53230</xdr:rowOff>
    </xdr:from>
    <xdr:ext cx="469744" cy="259045"/>
    <xdr:sp macro="" textlink="">
      <xdr:nvSpPr>
        <xdr:cNvPr id="380" name="n_2mainValue【公営住宅】&#10;一人当たり面積">
          <a:extLst>
            <a:ext uri="{FF2B5EF4-FFF2-40B4-BE49-F238E27FC236}">
              <a16:creationId xmlns:a16="http://schemas.microsoft.com/office/drawing/2014/main" id="{25E1535F-42C7-41E9-8BF2-140B20D1FA1F}"/>
            </a:ext>
          </a:extLst>
        </xdr:cNvPr>
        <xdr:cNvSpPr txBox="1"/>
      </xdr:nvSpPr>
      <xdr:spPr>
        <a:xfrm>
          <a:off x="8515427" y="1479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55135</xdr:rowOff>
    </xdr:from>
    <xdr:ext cx="469744" cy="259045"/>
    <xdr:sp macro="" textlink="">
      <xdr:nvSpPr>
        <xdr:cNvPr id="381" name="n_3mainValue【公営住宅】&#10;一人当たり面積">
          <a:extLst>
            <a:ext uri="{FF2B5EF4-FFF2-40B4-BE49-F238E27FC236}">
              <a16:creationId xmlns:a16="http://schemas.microsoft.com/office/drawing/2014/main" id="{CE95F196-9629-4F7A-BB71-0887811BC720}"/>
            </a:ext>
          </a:extLst>
        </xdr:cNvPr>
        <xdr:cNvSpPr txBox="1"/>
      </xdr:nvSpPr>
      <xdr:spPr>
        <a:xfrm>
          <a:off x="7626427" y="1479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97934</xdr:rowOff>
    </xdr:from>
    <xdr:ext cx="469744" cy="259045"/>
    <xdr:sp macro="" textlink="">
      <xdr:nvSpPr>
        <xdr:cNvPr id="382" name="n_4mainValue【公営住宅】&#10;一人当たり面積">
          <a:extLst>
            <a:ext uri="{FF2B5EF4-FFF2-40B4-BE49-F238E27FC236}">
              <a16:creationId xmlns:a16="http://schemas.microsoft.com/office/drawing/2014/main" id="{11CBA3D1-144E-4CA7-895C-F4028CABBB94}"/>
            </a:ext>
          </a:extLst>
        </xdr:cNvPr>
        <xdr:cNvSpPr txBox="1"/>
      </xdr:nvSpPr>
      <xdr:spPr>
        <a:xfrm>
          <a:off x="6737427"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CB647A7E-9DB6-4AC9-B25B-98DF786000A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1D4A23FB-78E7-4D1C-80E4-471C47AF50A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965C8484-B7CB-4D78-9FC5-A208591329D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59BDD7CB-FB1C-4100-8FAE-835F8BBC01A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BB8F1001-C2D9-4570-9CE3-347B244D21D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58DBEF62-1922-4E20-8B4A-DBFC5E96B90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643E1AF6-5580-44B3-B9E9-AECF8DF14A4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BFAEA682-A69F-4565-8D2C-83C4BFE00AA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0B133526-813A-4F58-9010-FEF47F506C4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9F242CD8-24EE-484C-B375-3F36EE13A99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FBBCD239-8F5D-4B0C-8A41-7C7C2D905D7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E18623D8-B0DE-412E-B4E8-7D55DF33D33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AE1ABDE8-9FF7-418B-92F0-422049DD8A2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381CDA1C-DCE4-46C9-86D5-94A74755028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1F3EF652-D429-4E8B-AC8B-919576CB12D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C41FC7C8-4B7A-42B6-9D4E-C58E67B47F9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24A3ED70-CAAC-4E92-9230-FF64D2B0822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A0B5DAC-E6FE-4B31-A056-62330491BE6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22E56580-32F5-466A-B007-E961CA27C0B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E793FEB6-0E47-4309-9C75-7ABE0EF6E6C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52D9E204-55C8-4261-81B0-B22A540A132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BBD276D0-4FAE-4EE5-A28F-DD8EFB84FDB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B8980DCB-DC6F-451B-BC5D-696E10A1BFB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91782F1C-8EAC-4324-9461-A027C3C36F2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E038C6C9-A4B0-4228-9216-8C3E0694B51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31491C31-0008-473C-87E2-CE2A517FE76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D640F8E2-D706-4E58-9779-933856AAC6C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C4727C89-1557-4FD3-B65F-297F5520F73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9DC350FF-E709-498A-AEF2-66DF515962C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C0FBE170-59BE-4819-87CF-725CB471CA5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B38361EC-51C6-4207-A771-010E9E1F1B0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871BA8A6-5C23-48B1-8F17-9E4F0EEFBE2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4B516E2A-5415-414E-B1F1-6110B9EC920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2B2FA8E4-E036-4863-A53A-49A20EECF2B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10EEBBCF-7309-4933-A61A-D7C66CDBB7E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409DCAC6-6D4A-4579-86FB-BE0C054C61C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0B67CA7E-76ED-490E-97DB-DE3D2983A6F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A7548230-D830-4A53-BE8E-26052C37A6E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B8C99FCD-8252-42A2-9087-23B24472CFE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5C426FE8-8348-40A8-82CF-ED9B3FFA1EE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95250</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330831C9-C570-4229-A6E3-3FD913D5A9A7}"/>
            </a:ext>
          </a:extLst>
        </xdr:cNvPr>
        <xdr:cNvCxnSpPr/>
      </xdr:nvCxnSpPr>
      <xdr:spPr>
        <a:xfrm flipV="1">
          <a:off x="16318864" y="575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EF8B24F1-A6A4-461A-BE46-6DAD4BBF345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ED289F5B-FEE4-42EF-B537-B0031B4F9658}"/>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41927</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06E2E559-A4B2-4F63-B45B-199F737CF378}"/>
            </a:ext>
          </a:extLst>
        </xdr:cNvPr>
        <xdr:cNvSpPr txBox="1"/>
      </xdr:nvSpPr>
      <xdr:spPr>
        <a:xfrm>
          <a:off x="16357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427" name="直線コネクタ 426">
          <a:extLst>
            <a:ext uri="{FF2B5EF4-FFF2-40B4-BE49-F238E27FC236}">
              <a16:creationId xmlns:a16="http://schemas.microsoft.com/office/drawing/2014/main" id="{FEA670AF-EB17-47EE-9581-E1CBE72079C9}"/>
            </a:ext>
          </a:extLst>
        </xdr:cNvPr>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8272</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BA19C32C-08E0-4136-B88D-248EAD2DCED5}"/>
            </a:ext>
          </a:extLst>
        </xdr:cNvPr>
        <xdr:cNvSpPr txBox="1"/>
      </xdr:nvSpPr>
      <xdr:spPr>
        <a:xfrm>
          <a:off x="16357600" y="618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29" name="フローチャート: 判断 428">
          <a:extLst>
            <a:ext uri="{FF2B5EF4-FFF2-40B4-BE49-F238E27FC236}">
              <a16:creationId xmlns:a16="http://schemas.microsoft.com/office/drawing/2014/main" id="{1C82039E-F6E1-483E-89B8-B09BEB325EAB}"/>
            </a:ext>
          </a:extLst>
        </xdr:cNvPr>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430" name="フローチャート: 判断 429">
          <a:extLst>
            <a:ext uri="{FF2B5EF4-FFF2-40B4-BE49-F238E27FC236}">
              <a16:creationId xmlns:a16="http://schemas.microsoft.com/office/drawing/2014/main" id="{FC1A13B7-D778-469D-8F16-97DD4C261D5B}"/>
            </a:ext>
          </a:extLst>
        </xdr:cNvPr>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31" name="フローチャート: 判断 430">
          <a:extLst>
            <a:ext uri="{FF2B5EF4-FFF2-40B4-BE49-F238E27FC236}">
              <a16:creationId xmlns:a16="http://schemas.microsoft.com/office/drawing/2014/main" id="{B2E2291C-AB15-4813-A6BC-02A393E1EF53}"/>
            </a:ext>
          </a:extLst>
        </xdr:cNvPr>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32" name="フローチャート: 判断 431">
          <a:extLst>
            <a:ext uri="{FF2B5EF4-FFF2-40B4-BE49-F238E27FC236}">
              <a16:creationId xmlns:a16="http://schemas.microsoft.com/office/drawing/2014/main" id="{C781E1B7-AC34-413F-B73F-E070312FA781}"/>
            </a:ext>
          </a:extLst>
        </xdr:cNvPr>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33" name="フローチャート: 判断 432">
          <a:extLst>
            <a:ext uri="{FF2B5EF4-FFF2-40B4-BE49-F238E27FC236}">
              <a16:creationId xmlns:a16="http://schemas.microsoft.com/office/drawing/2014/main" id="{5D68D7DD-A248-4F82-BBF2-46CC7E1236DC}"/>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2E5A321D-9199-4160-8314-D97943E1F82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AB3CB5F-2F53-47C8-9AB5-1F52F0AEFC2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E3237F03-9A88-414B-8982-4F9C9B91378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BC6AB469-7CBE-4551-AB3A-46CDCAEA565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CB4F8413-4EF9-43E5-B29B-818D9864C82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39" name="楕円 438">
          <a:extLst>
            <a:ext uri="{FF2B5EF4-FFF2-40B4-BE49-F238E27FC236}">
              <a16:creationId xmlns:a16="http://schemas.microsoft.com/office/drawing/2014/main" id="{45E2BAD6-60E0-42BB-B653-EDCA0143201A}"/>
            </a:ext>
          </a:extLst>
        </xdr:cNvPr>
        <xdr:cNvSpPr/>
      </xdr:nvSpPr>
      <xdr:spPr>
        <a:xfrm>
          <a:off x="16268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131462</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036380B3-0ACA-4FAB-887F-C32BBE569245}"/>
            </a:ext>
          </a:extLst>
        </xdr:cNvPr>
        <xdr:cNvSpPr txBox="1"/>
      </xdr:nvSpPr>
      <xdr:spPr>
        <a:xfrm>
          <a:off x="16357600"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99695</xdr:rowOff>
    </xdr:from>
    <xdr:to>
      <xdr:col>81</xdr:col>
      <xdr:colOff>101600</xdr:colOff>
      <xdr:row>38</xdr:row>
      <xdr:rowOff>29845</xdr:rowOff>
    </xdr:to>
    <xdr:sp macro="" textlink="">
      <xdr:nvSpPr>
        <xdr:cNvPr id="441" name="楕円 440">
          <a:extLst>
            <a:ext uri="{FF2B5EF4-FFF2-40B4-BE49-F238E27FC236}">
              <a16:creationId xmlns:a16="http://schemas.microsoft.com/office/drawing/2014/main" id="{05551982-6583-494D-A465-85C6A9238188}"/>
            </a:ext>
          </a:extLst>
        </xdr:cNvPr>
        <xdr:cNvSpPr/>
      </xdr:nvSpPr>
      <xdr:spPr>
        <a:xfrm>
          <a:off x="15430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150495</xdr:rowOff>
    </xdr:from>
    <xdr:to>
      <xdr:col>85</xdr:col>
      <xdr:colOff>127000</xdr:colOff>
      <xdr:row>38</xdr:row>
      <xdr:rowOff>32385</xdr:rowOff>
    </xdr:to>
    <xdr:cxnSp macro="">
      <xdr:nvCxnSpPr>
        <xdr:cNvPr id="442" name="直線コネクタ 441">
          <a:extLst>
            <a:ext uri="{FF2B5EF4-FFF2-40B4-BE49-F238E27FC236}">
              <a16:creationId xmlns:a16="http://schemas.microsoft.com/office/drawing/2014/main" id="{2E97C117-AA0C-457A-937B-B3C7122FD46A}"/>
            </a:ext>
          </a:extLst>
        </xdr:cNvPr>
        <xdr:cNvCxnSpPr/>
      </xdr:nvCxnSpPr>
      <xdr:spPr>
        <a:xfrm>
          <a:off x="15481300" y="649414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99695</xdr:rowOff>
    </xdr:from>
    <xdr:to>
      <xdr:col>76</xdr:col>
      <xdr:colOff>165100</xdr:colOff>
      <xdr:row>38</xdr:row>
      <xdr:rowOff>29845</xdr:rowOff>
    </xdr:to>
    <xdr:sp macro="" textlink="">
      <xdr:nvSpPr>
        <xdr:cNvPr id="443" name="楕円 442">
          <a:extLst>
            <a:ext uri="{FF2B5EF4-FFF2-40B4-BE49-F238E27FC236}">
              <a16:creationId xmlns:a16="http://schemas.microsoft.com/office/drawing/2014/main" id="{7FDE547D-2877-4CC3-ADEA-06CCDA54E0F7}"/>
            </a:ext>
          </a:extLst>
        </xdr:cNvPr>
        <xdr:cNvSpPr/>
      </xdr:nvSpPr>
      <xdr:spPr>
        <a:xfrm>
          <a:off x="14541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150495</xdr:rowOff>
    </xdr:from>
    <xdr:to>
      <xdr:col>81</xdr:col>
      <xdr:colOff>50800</xdr:colOff>
      <xdr:row>37</xdr:row>
      <xdr:rowOff>150495</xdr:rowOff>
    </xdr:to>
    <xdr:cxnSp macro="">
      <xdr:nvCxnSpPr>
        <xdr:cNvPr id="444" name="直線コネクタ 443">
          <a:extLst>
            <a:ext uri="{FF2B5EF4-FFF2-40B4-BE49-F238E27FC236}">
              <a16:creationId xmlns:a16="http://schemas.microsoft.com/office/drawing/2014/main" id="{7B0EECCC-7096-49AA-B60D-097EB2765C88}"/>
            </a:ext>
          </a:extLst>
        </xdr:cNvPr>
        <xdr:cNvCxnSpPr/>
      </xdr:nvCxnSpPr>
      <xdr:spPr>
        <a:xfrm>
          <a:off x="14592300" y="6494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57785</xdr:rowOff>
    </xdr:from>
    <xdr:to>
      <xdr:col>72</xdr:col>
      <xdr:colOff>38100</xdr:colOff>
      <xdr:row>37</xdr:row>
      <xdr:rowOff>159385</xdr:rowOff>
    </xdr:to>
    <xdr:sp macro="" textlink="">
      <xdr:nvSpPr>
        <xdr:cNvPr id="445" name="楕円 444">
          <a:extLst>
            <a:ext uri="{FF2B5EF4-FFF2-40B4-BE49-F238E27FC236}">
              <a16:creationId xmlns:a16="http://schemas.microsoft.com/office/drawing/2014/main" id="{58A3E0B6-AD95-4787-A774-1AF8F1BCCCBD}"/>
            </a:ext>
          </a:extLst>
        </xdr:cNvPr>
        <xdr:cNvSpPr/>
      </xdr:nvSpPr>
      <xdr:spPr>
        <a:xfrm>
          <a:off x="13652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108585</xdr:rowOff>
    </xdr:from>
    <xdr:to>
      <xdr:col>76</xdr:col>
      <xdr:colOff>114300</xdr:colOff>
      <xdr:row>37</xdr:row>
      <xdr:rowOff>150495</xdr:rowOff>
    </xdr:to>
    <xdr:cxnSp macro="">
      <xdr:nvCxnSpPr>
        <xdr:cNvPr id="446" name="直線コネクタ 445">
          <a:extLst>
            <a:ext uri="{FF2B5EF4-FFF2-40B4-BE49-F238E27FC236}">
              <a16:creationId xmlns:a16="http://schemas.microsoft.com/office/drawing/2014/main" id="{AC92C1AF-7B7D-433A-9B20-2891852A2BDF}"/>
            </a:ext>
          </a:extLst>
        </xdr:cNvPr>
        <xdr:cNvCxnSpPr/>
      </xdr:nvCxnSpPr>
      <xdr:spPr>
        <a:xfrm>
          <a:off x="13703300" y="64522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13970</xdr:rowOff>
    </xdr:from>
    <xdr:to>
      <xdr:col>67</xdr:col>
      <xdr:colOff>101600</xdr:colOff>
      <xdr:row>37</xdr:row>
      <xdr:rowOff>115570</xdr:rowOff>
    </xdr:to>
    <xdr:sp macro="" textlink="">
      <xdr:nvSpPr>
        <xdr:cNvPr id="447" name="楕円 446">
          <a:extLst>
            <a:ext uri="{FF2B5EF4-FFF2-40B4-BE49-F238E27FC236}">
              <a16:creationId xmlns:a16="http://schemas.microsoft.com/office/drawing/2014/main" id="{3EB1888F-A89C-423C-8624-8D01EA632BC1}"/>
            </a:ext>
          </a:extLst>
        </xdr:cNvPr>
        <xdr:cNvSpPr/>
      </xdr:nvSpPr>
      <xdr:spPr>
        <a:xfrm>
          <a:off x="12763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64770</xdr:rowOff>
    </xdr:from>
    <xdr:to>
      <xdr:col>71</xdr:col>
      <xdr:colOff>177800</xdr:colOff>
      <xdr:row>37</xdr:row>
      <xdr:rowOff>108585</xdr:rowOff>
    </xdr:to>
    <xdr:cxnSp macro="">
      <xdr:nvCxnSpPr>
        <xdr:cNvPr id="448" name="直線コネクタ 447">
          <a:extLst>
            <a:ext uri="{FF2B5EF4-FFF2-40B4-BE49-F238E27FC236}">
              <a16:creationId xmlns:a16="http://schemas.microsoft.com/office/drawing/2014/main" id="{3EAD7B0A-4A48-42A4-9E97-4B5939A12AAD}"/>
            </a:ext>
          </a:extLst>
        </xdr:cNvPr>
        <xdr:cNvCxnSpPr/>
      </xdr:nvCxnSpPr>
      <xdr:spPr>
        <a:xfrm>
          <a:off x="12814300" y="64084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65422</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12929CD8-103E-4AD1-86D2-51A6E87E2D7C}"/>
            </a:ext>
          </a:extLst>
        </xdr:cNvPr>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FCA5F303-AA61-4913-AD8E-27A687DE8B94}"/>
            </a:ext>
          </a:extLst>
        </xdr:cNvPr>
        <xdr:cNvSpPr txBox="1"/>
      </xdr:nvSpPr>
      <xdr:spPr>
        <a:xfrm>
          <a:off x="14389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D0984D05-32CC-42C9-9D33-2DD35C8F873D}"/>
            </a:ext>
          </a:extLst>
        </xdr:cNvPr>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6552F3CD-8D9D-4A5C-9D2B-45B76B006B69}"/>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20972</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CACB9157-9F63-4F63-A0FD-0792534C98A3}"/>
            </a:ext>
          </a:extLst>
        </xdr:cNvPr>
        <xdr:cNvSpPr txBox="1"/>
      </xdr:nvSpPr>
      <xdr:spPr>
        <a:xfrm>
          <a:off x="15266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20972</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AA125AA2-3579-4BD6-8E5A-27CF3B554F30}"/>
            </a:ext>
          </a:extLst>
        </xdr:cNvPr>
        <xdr:cNvSpPr txBox="1"/>
      </xdr:nvSpPr>
      <xdr:spPr>
        <a:xfrm>
          <a:off x="14389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150512</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10CE6389-A729-45FD-A52F-0D1E85927DF7}"/>
            </a:ext>
          </a:extLst>
        </xdr:cNvPr>
        <xdr:cNvSpPr txBox="1"/>
      </xdr:nvSpPr>
      <xdr:spPr>
        <a:xfrm>
          <a:off x="13500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106697</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0093F150-0288-4F64-A111-ADE03347A07A}"/>
            </a:ext>
          </a:extLst>
        </xdr:cNvPr>
        <xdr:cNvSpPr txBox="1"/>
      </xdr:nvSpPr>
      <xdr:spPr>
        <a:xfrm>
          <a:off x="12611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499575DE-13E0-4454-8E3F-AD11F836CEB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16A85952-178A-49AD-9DDB-9ABFCBBE111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31FE1B6E-A4DD-44E3-8705-8D8EF103668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90B92BA9-B4CF-4D73-B8CC-9BF56295B3F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E51F82C4-6AD7-4E79-97EA-466BFCB19E0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1B11F82D-CC9F-4DE2-A95E-C0608DE41B1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4CDA8506-F997-4F0C-A735-DE39DF0270E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16C1597E-4CEE-474F-9D01-EC3304924BC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BAC77634-A63B-48C9-A5C7-C36F4F8450B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9706F647-54A6-4B99-9C6D-E4D4DC29D81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a:extLst>
            <a:ext uri="{FF2B5EF4-FFF2-40B4-BE49-F238E27FC236}">
              <a16:creationId xmlns:a16="http://schemas.microsoft.com/office/drawing/2014/main" id="{AEA08619-ADCF-4439-BFD5-E543185136E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8" name="テキスト ボックス 467">
          <a:extLst>
            <a:ext uri="{FF2B5EF4-FFF2-40B4-BE49-F238E27FC236}">
              <a16:creationId xmlns:a16="http://schemas.microsoft.com/office/drawing/2014/main" id="{18D8F37C-A480-463D-806F-32F59121590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a:extLst>
            <a:ext uri="{FF2B5EF4-FFF2-40B4-BE49-F238E27FC236}">
              <a16:creationId xmlns:a16="http://schemas.microsoft.com/office/drawing/2014/main" id="{0546D695-EB0F-4311-AD7E-898212C4D88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0" name="テキスト ボックス 469">
          <a:extLst>
            <a:ext uri="{FF2B5EF4-FFF2-40B4-BE49-F238E27FC236}">
              <a16:creationId xmlns:a16="http://schemas.microsoft.com/office/drawing/2014/main" id="{87C3BAB7-F5A4-46D9-9070-6CD87E72B1D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a:extLst>
            <a:ext uri="{FF2B5EF4-FFF2-40B4-BE49-F238E27FC236}">
              <a16:creationId xmlns:a16="http://schemas.microsoft.com/office/drawing/2014/main" id="{4D74FF04-9100-4902-A2E8-37212C74B83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2" name="テキスト ボックス 471">
          <a:extLst>
            <a:ext uri="{FF2B5EF4-FFF2-40B4-BE49-F238E27FC236}">
              <a16:creationId xmlns:a16="http://schemas.microsoft.com/office/drawing/2014/main" id="{B03A6C03-11F4-4B43-8DD8-66178B96459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a:extLst>
            <a:ext uri="{FF2B5EF4-FFF2-40B4-BE49-F238E27FC236}">
              <a16:creationId xmlns:a16="http://schemas.microsoft.com/office/drawing/2014/main" id="{4360B788-D206-440E-8C68-2891F81F427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4" name="テキスト ボックス 473">
          <a:extLst>
            <a:ext uri="{FF2B5EF4-FFF2-40B4-BE49-F238E27FC236}">
              <a16:creationId xmlns:a16="http://schemas.microsoft.com/office/drawing/2014/main" id="{74352F8A-8D56-4EA4-832F-6B14BC23E78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F714C0BF-3A4E-4970-9A05-0474CAB1EB4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987A74B2-502C-49FC-98C4-3C81FE0620C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CBFA5400-FDC7-4F90-AA68-717E55D17C7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21336</xdr:rowOff>
    </xdr:from>
    <xdr:to>
      <xdr:col>116</xdr:col>
      <xdr:colOff>62864</xdr:colOff>
      <xdr:row>41</xdr:row>
      <xdr:rowOff>14478</xdr:rowOff>
    </xdr:to>
    <xdr:cxnSp macro="">
      <xdr:nvCxnSpPr>
        <xdr:cNvPr id="478" name="直線コネクタ 477">
          <a:extLst>
            <a:ext uri="{FF2B5EF4-FFF2-40B4-BE49-F238E27FC236}">
              <a16:creationId xmlns:a16="http://schemas.microsoft.com/office/drawing/2014/main" id="{BD68632E-0159-4663-8B12-CA4DD3A42C4B}"/>
            </a:ext>
          </a:extLst>
        </xdr:cNvPr>
        <xdr:cNvCxnSpPr/>
      </xdr:nvCxnSpPr>
      <xdr:spPr>
        <a:xfrm flipV="1">
          <a:off x="22160864" y="585063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635180B9-36BC-4FBE-8031-9FDA179EC1BA}"/>
            </a:ext>
          </a:extLst>
        </xdr:cNvPr>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80" name="直線コネクタ 479">
          <a:extLst>
            <a:ext uri="{FF2B5EF4-FFF2-40B4-BE49-F238E27FC236}">
              <a16:creationId xmlns:a16="http://schemas.microsoft.com/office/drawing/2014/main" id="{83A6E0F5-79BF-4603-857E-6CB9E8C56CDB}"/>
            </a:ext>
          </a:extLst>
        </xdr:cNvPr>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139463</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A13EF4F7-30A7-4946-BB71-8DFE83CC038F}"/>
            </a:ext>
          </a:extLst>
        </xdr:cNvPr>
        <xdr:cNvSpPr txBox="1"/>
      </xdr:nvSpPr>
      <xdr:spPr>
        <a:xfrm>
          <a:off x="22199600" y="56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21336</xdr:rowOff>
    </xdr:from>
    <xdr:to>
      <xdr:col>116</xdr:col>
      <xdr:colOff>152400</xdr:colOff>
      <xdr:row>34</xdr:row>
      <xdr:rowOff>21336</xdr:rowOff>
    </xdr:to>
    <xdr:cxnSp macro="">
      <xdr:nvCxnSpPr>
        <xdr:cNvPr id="482" name="直線コネクタ 481">
          <a:extLst>
            <a:ext uri="{FF2B5EF4-FFF2-40B4-BE49-F238E27FC236}">
              <a16:creationId xmlns:a16="http://schemas.microsoft.com/office/drawing/2014/main" id="{5CAE7F77-908D-4AB3-9C63-A96FE981A6AD}"/>
            </a:ext>
          </a:extLst>
        </xdr:cNvPr>
        <xdr:cNvCxnSpPr/>
      </xdr:nvCxnSpPr>
      <xdr:spPr>
        <a:xfrm>
          <a:off x="22072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686B7E57-841A-4391-BA45-B5D4EDF8F17E}"/>
            </a:ext>
          </a:extLst>
        </xdr:cNvPr>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84" name="フローチャート: 判断 483">
          <a:extLst>
            <a:ext uri="{FF2B5EF4-FFF2-40B4-BE49-F238E27FC236}">
              <a16:creationId xmlns:a16="http://schemas.microsoft.com/office/drawing/2014/main" id="{E1953C98-08A3-496C-9874-137050773A6A}"/>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144272</xdr:rowOff>
    </xdr:from>
    <xdr:to>
      <xdr:col>112</xdr:col>
      <xdr:colOff>38100</xdr:colOff>
      <xdr:row>38</xdr:row>
      <xdr:rowOff>74422</xdr:rowOff>
    </xdr:to>
    <xdr:sp macro="" textlink="">
      <xdr:nvSpPr>
        <xdr:cNvPr id="485" name="フローチャート: 判断 484">
          <a:extLst>
            <a:ext uri="{FF2B5EF4-FFF2-40B4-BE49-F238E27FC236}">
              <a16:creationId xmlns:a16="http://schemas.microsoft.com/office/drawing/2014/main" id="{0BA7619E-76CB-48F2-BD9F-54D5EA159523}"/>
            </a:ext>
          </a:extLst>
        </xdr:cNvPr>
        <xdr:cNvSpPr/>
      </xdr:nvSpPr>
      <xdr:spPr>
        <a:xfrm>
          <a:off x="21272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486" name="フローチャート: 判断 485">
          <a:extLst>
            <a:ext uri="{FF2B5EF4-FFF2-40B4-BE49-F238E27FC236}">
              <a16:creationId xmlns:a16="http://schemas.microsoft.com/office/drawing/2014/main" id="{250A6854-924B-410F-8982-580DE28F2114}"/>
            </a:ext>
          </a:extLst>
        </xdr:cNvPr>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487" name="フローチャート: 判断 486">
          <a:extLst>
            <a:ext uri="{FF2B5EF4-FFF2-40B4-BE49-F238E27FC236}">
              <a16:creationId xmlns:a16="http://schemas.microsoft.com/office/drawing/2014/main" id="{3A035919-7683-4A19-9815-E8A9B8DF2CF8}"/>
            </a:ext>
          </a:extLst>
        </xdr:cNvPr>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64262</xdr:rowOff>
    </xdr:from>
    <xdr:to>
      <xdr:col>98</xdr:col>
      <xdr:colOff>38100</xdr:colOff>
      <xdr:row>38</xdr:row>
      <xdr:rowOff>165862</xdr:rowOff>
    </xdr:to>
    <xdr:sp macro="" textlink="">
      <xdr:nvSpPr>
        <xdr:cNvPr id="488" name="フローチャート: 判断 487">
          <a:extLst>
            <a:ext uri="{FF2B5EF4-FFF2-40B4-BE49-F238E27FC236}">
              <a16:creationId xmlns:a16="http://schemas.microsoft.com/office/drawing/2014/main" id="{B7F933D6-C0F9-4392-88B0-3C43C79767E8}"/>
            </a:ext>
          </a:extLst>
        </xdr:cNvPr>
        <xdr:cNvSpPr/>
      </xdr:nvSpPr>
      <xdr:spPr>
        <a:xfrm>
          <a:off x="18605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751328A-BF07-4BC1-A0B4-9D0869E58F1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0B924C3-C6AD-4F73-AB91-B8F72CC3FE1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C6CCACF3-B5FF-4E37-BDCC-F0ECA00A476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FC984AB9-B385-45B1-83FE-1777B6FD7B0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465256A3-C1B5-45E8-BB8E-8DA446FA335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107696</xdr:rowOff>
    </xdr:from>
    <xdr:to>
      <xdr:col>116</xdr:col>
      <xdr:colOff>114300</xdr:colOff>
      <xdr:row>35</xdr:row>
      <xdr:rowOff>37846</xdr:rowOff>
    </xdr:to>
    <xdr:sp macro="" textlink="">
      <xdr:nvSpPr>
        <xdr:cNvPr id="494" name="楕円 493">
          <a:extLst>
            <a:ext uri="{FF2B5EF4-FFF2-40B4-BE49-F238E27FC236}">
              <a16:creationId xmlns:a16="http://schemas.microsoft.com/office/drawing/2014/main" id="{7F77CD81-ED38-48DA-AF9D-777D542E1960}"/>
            </a:ext>
          </a:extLst>
        </xdr:cNvPr>
        <xdr:cNvSpPr/>
      </xdr:nvSpPr>
      <xdr:spPr>
        <a:xfrm>
          <a:off x="22110700" y="59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130573</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E0AB0D1A-0437-4E12-86C9-4AD0520B932A}"/>
            </a:ext>
          </a:extLst>
        </xdr:cNvPr>
        <xdr:cNvSpPr txBox="1"/>
      </xdr:nvSpPr>
      <xdr:spPr>
        <a:xfrm>
          <a:off x="22199600" y="57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137414</xdr:rowOff>
    </xdr:from>
    <xdr:to>
      <xdr:col>112</xdr:col>
      <xdr:colOff>38100</xdr:colOff>
      <xdr:row>35</xdr:row>
      <xdr:rowOff>67564</xdr:rowOff>
    </xdr:to>
    <xdr:sp macro="" textlink="">
      <xdr:nvSpPr>
        <xdr:cNvPr id="496" name="楕円 495">
          <a:extLst>
            <a:ext uri="{FF2B5EF4-FFF2-40B4-BE49-F238E27FC236}">
              <a16:creationId xmlns:a16="http://schemas.microsoft.com/office/drawing/2014/main" id="{6590123F-EFE9-4094-AE52-AA07702BB7BD}"/>
            </a:ext>
          </a:extLst>
        </xdr:cNvPr>
        <xdr:cNvSpPr/>
      </xdr:nvSpPr>
      <xdr:spPr>
        <a:xfrm>
          <a:off x="21272500" y="59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158496</xdr:rowOff>
    </xdr:from>
    <xdr:to>
      <xdr:col>116</xdr:col>
      <xdr:colOff>63500</xdr:colOff>
      <xdr:row>35</xdr:row>
      <xdr:rowOff>16764</xdr:rowOff>
    </xdr:to>
    <xdr:cxnSp macro="">
      <xdr:nvCxnSpPr>
        <xdr:cNvPr id="497" name="直線コネクタ 496">
          <a:extLst>
            <a:ext uri="{FF2B5EF4-FFF2-40B4-BE49-F238E27FC236}">
              <a16:creationId xmlns:a16="http://schemas.microsoft.com/office/drawing/2014/main" id="{B8BC5894-C9DA-4D91-88E9-36D688C655A0}"/>
            </a:ext>
          </a:extLst>
        </xdr:cNvPr>
        <xdr:cNvCxnSpPr/>
      </xdr:nvCxnSpPr>
      <xdr:spPr>
        <a:xfrm flipV="1">
          <a:off x="21323300" y="598779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160274</xdr:rowOff>
    </xdr:from>
    <xdr:to>
      <xdr:col>107</xdr:col>
      <xdr:colOff>101600</xdr:colOff>
      <xdr:row>35</xdr:row>
      <xdr:rowOff>90424</xdr:rowOff>
    </xdr:to>
    <xdr:sp macro="" textlink="">
      <xdr:nvSpPr>
        <xdr:cNvPr id="498" name="楕円 497">
          <a:extLst>
            <a:ext uri="{FF2B5EF4-FFF2-40B4-BE49-F238E27FC236}">
              <a16:creationId xmlns:a16="http://schemas.microsoft.com/office/drawing/2014/main" id="{619DAE34-1C4C-4752-B683-76A56AC8030B}"/>
            </a:ext>
          </a:extLst>
        </xdr:cNvPr>
        <xdr:cNvSpPr/>
      </xdr:nvSpPr>
      <xdr:spPr>
        <a:xfrm>
          <a:off x="20383500" y="598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16764</xdr:rowOff>
    </xdr:from>
    <xdr:to>
      <xdr:col>111</xdr:col>
      <xdr:colOff>177800</xdr:colOff>
      <xdr:row>35</xdr:row>
      <xdr:rowOff>39624</xdr:rowOff>
    </xdr:to>
    <xdr:cxnSp macro="">
      <xdr:nvCxnSpPr>
        <xdr:cNvPr id="499" name="直線コネクタ 498">
          <a:extLst>
            <a:ext uri="{FF2B5EF4-FFF2-40B4-BE49-F238E27FC236}">
              <a16:creationId xmlns:a16="http://schemas.microsoft.com/office/drawing/2014/main" id="{6363CFF8-7511-4406-935A-ED3314D1972A}"/>
            </a:ext>
          </a:extLst>
        </xdr:cNvPr>
        <xdr:cNvCxnSpPr/>
      </xdr:nvCxnSpPr>
      <xdr:spPr>
        <a:xfrm flipV="1">
          <a:off x="20434300" y="60175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9398</xdr:rowOff>
    </xdr:from>
    <xdr:to>
      <xdr:col>102</xdr:col>
      <xdr:colOff>165100</xdr:colOff>
      <xdr:row>35</xdr:row>
      <xdr:rowOff>110998</xdr:rowOff>
    </xdr:to>
    <xdr:sp macro="" textlink="">
      <xdr:nvSpPr>
        <xdr:cNvPr id="500" name="楕円 499">
          <a:extLst>
            <a:ext uri="{FF2B5EF4-FFF2-40B4-BE49-F238E27FC236}">
              <a16:creationId xmlns:a16="http://schemas.microsoft.com/office/drawing/2014/main" id="{19330E6F-1EC4-4F22-AC60-51DACF84C8E0}"/>
            </a:ext>
          </a:extLst>
        </xdr:cNvPr>
        <xdr:cNvSpPr/>
      </xdr:nvSpPr>
      <xdr:spPr>
        <a:xfrm>
          <a:off x="19494500" y="60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39624</xdr:rowOff>
    </xdr:from>
    <xdr:to>
      <xdr:col>107</xdr:col>
      <xdr:colOff>50800</xdr:colOff>
      <xdr:row>35</xdr:row>
      <xdr:rowOff>60198</xdr:rowOff>
    </xdr:to>
    <xdr:cxnSp macro="">
      <xdr:nvCxnSpPr>
        <xdr:cNvPr id="501" name="直線コネクタ 500">
          <a:extLst>
            <a:ext uri="{FF2B5EF4-FFF2-40B4-BE49-F238E27FC236}">
              <a16:creationId xmlns:a16="http://schemas.microsoft.com/office/drawing/2014/main" id="{DE73F609-3B6C-4587-A450-09C725775F8E}"/>
            </a:ext>
          </a:extLst>
        </xdr:cNvPr>
        <xdr:cNvCxnSpPr/>
      </xdr:nvCxnSpPr>
      <xdr:spPr>
        <a:xfrm flipV="1">
          <a:off x="19545300" y="604037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87122</xdr:rowOff>
    </xdr:from>
    <xdr:to>
      <xdr:col>98</xdr:col>
      <xdr:colOff>38100</xdr:colOff>
      <xdr:row>37</xdr:row>
      <xdr:rowOff>17272</xdr:rowOff>
    </xdr:to>
    <xdr:sp macro="" textlink="">
      <xdr:nvSpPr>
        <xdr:cNvPr id="502" name="楕円 501">
          <a:extLst>
            <a:ext uri="{FF2B5EF4-FFF2-40B4-BE49-F238E27FC236}">
              <a16:creationId xmlns:a16="http://schemas.microsoft.com/office/drawing/2014/main" id="{4D45FFDB-4DB1-4A8D-8858-585066F6B390}"/>
            </a:ext>
          </a:extLst>
        </xdr:cNvPr>
        <xdr:cNvSpPr/>
      </xdr:nvSpPr>
      <xdr:spPr>
        <a:xfrm>
          <a:off x="18605500" y="62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60198</xdr:rowOff>
    </xdr:from>
    <xdr:to>
      <xdr:col>102</xdr:col>
      <xdr:colOff>114300</xdr:colOff>
      <xdr:row>36</xdr:row>
      <xdr:rowOff>137922</xdr:rowOff>
    </xdr:to>
    <xdr:cxnSp macro="">
      <xdr:nvCxnSpPr>
        <xdr:cNvPr id="503" name="直線コネクタ 502">
          <a:extLst>
            <a:ext uri="{FF2B5EF4-FFF2-40B4-BE49-F238E27FC236}">
              <a16:creationId xmlns:a16="http://schemas.microsoft.com/office/drawing/2014/main" id="{3723B379-0114-4393-AFC6-24E2E6D43BA7}"/>
            </a:ext>
          </a:extLst>
        </xdr:cNvPr>
        <xdr:cNvCxnSpPr/>
      </xdr:nvCxnSpPr>
      <xdr:spPr>
        <a:xfrm flipV="1">
          <a:off x="18656300" y="6060948"/>
          <a:ext cx="88900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65549</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8F4F6EA2-1C7F-4078-9EBD-3AFB3CBFFA8A}"/>
            </a:ext>
          </a:extLst>
        </xdr:cNvPr>
        <xdr:cNvSpPr txBox="1"/>
      </xdr:nvSpPr>
      <xdr:spPr>
        <a:xfrm>
          <a:off x="21075727" y="65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106697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41372832-28E5-4C21-A037-88702013EC0F}"/>
            </a:ext>
          </a:extLst>
        </xdr:cNvPr>
        <xdr:cNvSpPr txBox="1"/>
      </xdr:nvSpPr>
      <xdr:spPr>
        <a:xfrm>
          <a:off x="201994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131843</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DAE1A9E4-5A3A-4A87-963F-61A0321EA009}"/>
            </a:ext>
          </a:extLst>
        </xdr:cNvPr>
        <xdr:cNvSpPr txBox="1"/>
      </xdr:nvSpPr>
      <xdr:spPr>
        <a:xfrm>
          <a:off x="19310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156989</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03AC3DEA-D56A-4B8B-8AA4-17B0641196D5}"/>
            </a:ext>
          </a:extLst>
        </xdr:cNvPr>
        <xdr:cNvSpPr txBox="1"/>
      </xdr:nvSpPr>
      <xdr:spPr>
        <a:xfrm>
          <a:off x="184214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84091</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F73770E1-416F-42D1-BB1B-49824AA2E902}"/>
            </a:ext>
          </a:extLst>
        </xdr:cNvPr>
        <xdr:cNvSpPr txBox="1"/>
      </xdr:nvSpPr>
      <xdr:spPr>
        <a:xfrm>
          <a:off x="21075727" y="57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106951</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908A628E-7BF7-4FFB-AEBB-8A785C360DA0}"/>
            </a:ext>
          </a:extLst>
        </xdr:cNvPr>
        <xdr:cNvSpPr txBox="1"/>
      </xdr:nvSpPr>
      <xdr:spPr>
        <a:xfrm>
          <a:off x="20199427" y="57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127525</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78614F21-E80B-4D29-B258-BEE2C68B2191}"/>
            </a:ext>
          </a:extLst>
        </xdr:cNvPr>
        <xdr:cNvSpPr txBox="1"/>
      </xdr:nvSpPr>
      <xdr:spPr>
        <a:xfrm>
          <a:off x="19310427" y="578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33799</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E3219262-D358-40F8-B3C1-A4D6EC2DA3D0}"/>
            </a:ext>
          </a:extLst>
        </xdr:cNvPr>
        <xdr:cNvSpPr txBox="1"/>
      </xdr:nvSpPr>
      <xdr:spPr>
        <a:xfrm>
          <a:off x="18421427" y="603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546FB335-E33A-4861-8008-16E2D639B80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D91B472F-491F-43FB-93C7-2F6FAA66E0F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55AEBCAD-BDDB-442B-92D2-F100AB0F20C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539CF314-DDC9-4B50-B76B-D229D33F667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6A37E161-097F-4C17-B8E8-59F1BF1409A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89BEE349-460A-47D9-82FB-09E343CDD1F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1152A3BB-510D-4E17-94F6-B41479CA082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24A04E12-6BAB-4E4D-AEC1-62C77D43CE4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6AF91EFD-486F-45D3-985F-A1CD822B9C9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230DF766-69BE-4018-973B-99B6FDEAC40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48EF0ACA-7FBE-4E64-B047-7A638CAB102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a16="http://schemas.microsoft.com/office/drawing/2014/main" id="{648928F2-7ECD-462E-87E5-9A525A04A5A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a:extLst>
            <a:ext uri="{FF2B5EF4-FFF2-40B4-BE49-F238E27FC236}">
              <a16:creationId xmlns:a16="http://schemas.microsoft.com/office/drawing/2014/main" id="{9A5FF17E-B84A-4B65-BB9F-F5D296C0AAFC}"/>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a16="http://schemas.microsoft.com/office/drawing/2014/main" id="{62BA3939-8266-43E5-A168-032222C9BBE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a16="http://schemas.microsoft.com/office/drawing/2014/main" id="{5187C60C-35D3-4A83-BA1E-910525212EE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a16="http://schemas.microsoft.com/office/drawing/2014/main" id="{AEFDC31D-7B49-4654-8A4A-F7C84FE1126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a16="http://schemas.microsoft.com/office/drawing/2014/main" id="{024085D4-669D-4B2D-ADED-9D12A7DCC53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a16="http://schemas.microsoft.com/office/drawing/2014/main" id="{E154EC08-D71D-4051-B60C-052B78ABDA1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a16="http://schemas.microsoft.com/office/drawing/2014/main" id="{C741CFFF-62EC-4C8C-A268-7AC0F4226C6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a16="http://schemas.microsoft.com/office/drawing/2014/main" id="{D7EFEB6E-6C8D-4AD7-B6A0-6AB6828C795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a16="http://schemas.microsoft.com/office/drawing/2014/main" id="{5CC4053C-9697-4242-B91A-F1D1930A971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a16="http://schemas.microsoft.com/office/drawing/2014/main" id="{4F1593BC-7A74-43AB-A188-95C2E464870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a:extLst>
            <a:ext uri="{FF2B5EF4-FFF2-40B4-BE49-F238E27FC236}">
              <a16:creationId xmlns:a16="http://schemas.microsoft.com/office/drawing/2014/main" id="{0D86AC96-7A2A-4D61-88FB-8B71B3883A69}"/>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8D0ECD38-7AC4-49D4-945A-3EA52F56784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a:extLst>
            <a:ext uri="{FF2B5EF4-FFF2-40B4-BE49-F238E27FC236}">
              <a16:creationId xmlns:a16="http://schemas.microsoft.com/office/drawing/2014/main" id="{9D4A8CFE-B2F4-48E8-AF8D-D489C1517CC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1B8212AE-F982-4E54-A5E8-8DE26C0EA6E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538" name="直線コネクタ 537">
          <a:extLst>
            <a:ext uri="{FF2B5EF4-FFF2-40B4-BE49-F238E27FC236}">
              <a16:creationId xmlns:a16="http://schemas.microsoft.com/office/drawing/2014/main" id="{8CF294FA-1365-45CD-B17A-429FDB22D6FD}"/>
            </a:ext>
          </a:extLst>
        </xdr:cNvPr>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A4DF8E02-C215-4474-B244-1422942535F5}"/>
            </a:ext>
          </a:extLst>
        </xdr:cNvPr>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40" name="直線コネクタ 539">
          <a:extLst>
            <a:ext uri="{FF2B5EF4-FFF2-40B4-BE49-F238E27FC236}">
              <a16:creationId xmlns:a16="http://schemas.microsoft.com/office/drawing/2014/main" id="{09348139-7432-4F63-98CC-29F1DFBB82DE}"/>
            </a:ext>
          </a:extLst>
        </xdr:cNvPr>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0630F77F-12C9-4147-B29C-594F702744A4}"/>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42" name="直線コネクタ 541">
          <a:extLst>
            <a:ext uri="{FF2B5EF4-FFF2-40B4-BE49-F238E27FC236}">
              <a16:creationId xmlns:a16="http://schemas.microsoft.com/office/drawing/2014/main" id="{E1D2410E-4229-4211-A312-BF0320AC8404}"/>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105608</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DD04EA44-8F9B-47A4-B5AC-CEDA6E0578B3}"/>
            </a:ext>
          </a:extLst>
        </xdr:cNvPr>
        <xdr:cNvSpPr txBox="1"/>
      </xdr:nvSpPr>
      <xdr:spPr>
        <a:xfrm>
          <a:off x="16357600" y="1022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44" name="フローチャート: 判断 543">
          <a:extLst>
            <a:ext uri="{FF2B5EF4-FFF2-40B4-BE49-F238E27FC236}">
              <a16:creationId xmlns:a16="http://schemas.microsoft.com/office/drawing/2014/main" id="{6C9F826C-6C68-4F99-9492-EB919D8BEC0B}"/>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45" name="フローチャート: 判断 544">
          <a:extLst>
            <a:ext uri="{FF2B5EF4-FFF2-40B4-BE49-F238E27FC236}">
              <a16:creationId xmlns:a16="http://schemas.microsoft.com/office/drawing/2014/main" id="{B1F4AA92-4BC1-4D75-B90A-8A89AE457800}"/>
            </a:ext>
          </a:extLst>
        </xdr:cNvPr>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6" name="フローチャート: 判断 545">
          <a:extLst>
            <a:ext uri="{FF2B5EF4-FFF2-40B4-BE49-F238E27FC236}">
              <a16:creationId xmlns:a16="http://schemas.microsoft.com/office/drawing/2014/main" id="{D759DE98-E414-4CF5-A003-F4AA3391AD36}"/>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47" name="フローチャート: 判断 546">
          <a:extLst>
            <a:ext uri="{FF2B5EF4-FFF2-40B4-BE49-F238E27FC236}">
              <a16:creationId xmlns:a16="http://schemas.microsoft.com/office/drawing/2014/main" id="{6DA71008-DA41-46A7-AFEB-7041B72C73EE}"/>
            </a:ext>
          </a:extLst>
        </xdr:cNvPr>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8" name="フローチャート: 判断 547">
          <a:extLst>
            <a:ext uri="{FF2B5EF4-FFF2-40B4-BE49-F238E27FC236}">
              <a16:creationId xmlns:a16="http://schemas.microsoft.com/office/drawing/2014/main" id="{1EE5DB5E-B3BE-470D-879E-7552E6F365AE}"/>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AF8044B-E88C-4B0C-9577-68449885601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79393484-6C3C-4CC6-8A90-FAE2CCC743B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3B63999F-386E-4197-8F7A-649A6609A88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EA975E21-463C-4A8C-B5DB-13A95F83530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C6E49BA9-C79C-4F25-B08A-89A6A4D5454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54" name="楕円 553">
          <a:extLst>
            <a:ext uri="{FF2B5EF4-FFF2-40B4-BE49-F238E27FC236}">
              <a16:creationId xmlns:a16="http://schemas.microsoft.com/office/drawing/2014/main" id="{25231486-6077-4344-BCE0-63E245C8F0E9}"/>
            </a:ext>
          </a:extLst>
        </xdr:cNvPr>
        <xdr:cNvSpPr/>
      </xdr:nvSpPr>
      <xdr:spPr>
        <a:xfrm>
          <a:off x="162687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130464</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518AC842-01EC-4C25-9342-E34A472D601A}"/>
            </a:ext>
          </a:extLst>
        </xdr:cNvPr>
        <xdr:cNvSpPr txBox="1"/>
      </xdr:nvSpPr>
      <xdr:spPr>
        <a:xfrm>
          <a:off x="16357600" y="1007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35741</xdr:rowOff>
    </xdr:from>
    <xdr:to>
      <xdr:col>81</xdr:col>
      <xdr:colOff>101600</xdr:colOff>
      <xdr:row>59</xdr:row>
      <xdr:rowOff>137341</xdr:rowOff>
    </xdr:to>
    <xdr:sp macro="" textlink="">
      <xdr:nvSpPr>
        <xdr:cNvPr id="556" name="楕円 555">
          <a:extLst>
            <a:ext uri="{FF2B5EF4-FFF2-40B4-BE49-F238E27FC236}">
              <a16:creationId xmlns:a16="http://schemas.microsoft.com/office/drawing/2014/main" id="{70A531B3-53F5-4A79-A7C4-81A5631E1B48}"/>
            </a:ext>
          </a:extLst>
        </xdr:cNvPr>
        <xdr:cNvSpPr/>
      </xdr:nvSpPr>
      <xdr:spPr>
        <a:xfrm>
          <a:off x="15430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86541</xdr:rowOff>
    </xdr:from>
    <xdr:to>
      <xdr:col>85</xdr:col>
      <xdr:colOff>127000</xdr:colOff>
      <xdr:row>59</xdr:row>
      <xdr:rowOff>158387</xdr:rowOff>
    </xdr:to>
    <xdr:cxnSp macro="">
      <xdr:nvCxnSpPr>
        <xdr:cNvPr id="557" name="直線コネクタ 556">
          <a:extLst>
            <a:ext uri="{FF2B5EF4-FFF2-40B4-BE49-F238E27FC236}">
              <a16:creationId xmlns:a16="http://schemas.microsoft.com/office/drawing/2014/main" id="{5C022E37-3DEE-4C9D-B6C2-72653D7F0C6A}"/>
            </a:ext>
          </a:extLst>
        </xdr:cNvPr>
        <xdr:cNvCxnSpPr/>
      </xdr:nvCxnSpPr>
      <xdr:spPr>
        <a:xfrm>
          <a:off x="15481300" y="10202091"/>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39007</xdr:rowOff>
    </xdr:from>
    <xdr:to>
      <xdr:col>76</xdr:col>
      <xdr:colOff>165100</xdr:colOff>
      <xdr:row>59</xdr:row>
      <xdr:rowOff>140607</xdr:rowOff>
    </xdr:to>
    <xdr:sp macro="" textlink="">
      <xdr:nvSpPr>
        <xdr:cNvPr id="558" name="楕円 557">
          <a:extLst>
            <a:ext uri="{FF2B5EF4-FFF2-40B4-BE49-F238E27FC236}">
              <a16:creationId xmlns:a16="http://schemas.microsoft.com/office/drawing/2014/main" id="{1FFEEFDA-50A2-45DA-AB57-D901E3C2CED0}"/>
            </a:ext>
          </a:extLst>
        </xdr:cNvPr>
        <xdr:cNvSpPr/>
      </xdr:nvSpPr>
      <xdr:spPr>
        <a:xfrm>
          <a:off x="14541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86541</xdr:rowOff>
    </xdr:from>
    <xdr:to>
      <xdr:col>81</xdr:col>
      <xdr:colOff>50800</xdr:colOff>
      <xdr:row>59</xdr:row>
      <xdr:rowOff>89807</xdr:rowOff>
    </xdr:to>
    <xdr:cxnSp macro="">
      <xdr:nvCxnSpPr>
        <xdr:cNvPr id="559" name="直線コネクタ 558">
          <a:extLst>
            <a:ext uri="{FF2B5EF4-FFF2-40B4-BE49-F238E27FC236}">
              <a16:creationId xmlns:a16="http://schemas.microsoft.com/office/drawing/2014/main" id="{B7CF4B8C-2F8C-4FEB-99A7-9496206C9959}"/>
            </a:ext>
          </a:extLst>
        </xdr:cNvPr>
        <xdr:cNvCxnSpPr/>
      </xdr:nvCxnSpPr>
      <xdr:spPr>
        <a:xfrm flipV="1">
          <a:off x="14592300" y="102020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117384</xdr:rowOff>
    </xdr:from>
    <xdr:to>
      <xdr:col>72</xdr:col>
      <xdr:colOff>38100</xdr:colOff>
      <xdr:row>60</xdr:row>
      <xdr:rowOff>47534</xdr:rowOff>
    </xdr:to>
    <xdr:sp macro="" textlink="">
      <xdr:nvSpPr>
        <xdr:cNvPr id="560" name="楕円 559">
          <a:extLst>
            <a:ext uri="{FF2B5EF4-FFF2-40B4-BE49-F238E27FC236}">
              <a16:creationId xmlns:a16="http://schemas.microsoft.com/office/drawing/2014/main" id="{333DCC62-77FA-49C3-966D-F6DBAA5B4FC0}"/>
            </a:ext>
          </a:extLst>
        </xdr:cNvPr>
        <xdr:cNvSpPr/>
      </xdr:nvSpPr>
      <xdr:spPr>
        <a:xfrm>
          <a:off x="13652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89807</xdr:rowOff>
    </xdr:from>
    <xdr:to>
      <xdr:col>76</xdr:col>
      <xdr:colOff>114300</xdr:colOff>
      <xdr:row>59</xdr:row>
      <xdr:rowOff>168184</xdr:rowOff>
    </xdr:to>
    <xdr:cxnSp macro="">
      <xdr:nvCxnSpPr>
        <xdr:cNvPr id="561" name="直線コネクタ 560">
          <a:extLst>
            <a:ext uri="{FF2B5EF4-FFF2-40B4-BE49-F238E27FC236}">
              <a16:creationId xmlns:a16="http://schemas.microsoft.com/office/drawing/2014/main" id="{1D8BB553-EFB0-4564-92A4-59F63149B6FC}"/>
            </a:ext>
          </a:extLst>
        </xdr:cNvPr>
        <xdr:cNvCxnSpPr/>
      </xdr:nvCxnSpPr>
      <xdr:spPr>
        <a:xfrm flipV="1">
          <a:off x="13703300" y="102053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42273</xdr:rowOff>
    </xdr:from>
    <xdr:to>
      <xdr:col>67</xdr:col>
      <xdr:colOff>101600</xdr:colOff>
      <xdr:row>59</xdr:row>
      <xdr:rowOff>143873</xdr:rowOff>
    </xdr:to>
    <xdr:sp macro="" textlink="">
      <xdr:nvSpPr>
        <xdr:cNvPr id="562" name="楕円 561">
          <a:extLst>
            <a:ext uri="{FF2B5EF4-FFF2-40B4-BE49-F238E27FC236}">
              <a16:creationId xmlns:a16="http://schemas.microsoft.com/office/drawing/2014/main" id="{D47A6C4C-8D05-4CC6-B880-50976ED5B8AF}"/>
            </a:ext>
          </a:extLst>
        </xdr:cNvPr>
        <xdr:cNvSpPr/>
      </xdr:nvSpPr>
      <xdr:spPr>
        <a:xfrm>
          <a:off x="12763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93073</xdr:rowOff>
    </xdr:from>
    <xdr:to>
      <xdr:col>71</xdr:col>
      <xdr:colOff>177800</xdr:colOff>
      <xdr:row>59</xdr:row>
      <xdr:rowOff>168184</xdr:rowOff>
    </xdr:to>
    <xdr:cxnSp macro="">
      <xdr:nvCxnSpPr>
        <xdr:cNvPr id="563" name="直線コネクタ 562">
          <a:extLst>
            <a:ext uri="{FF2B5EF4-FFF2-40B4-BE49-F238E27FC236}">
              <a16:creationId xmlns:a16="http://schemas.microsoft.com/office/drawing/2014/main" id="{62C3F826-D740-44B2-9D95-FA44C1948934}"/>
            </a:ext>
          </a:extLst>
        </xdr:cNvPr>
        <xdr:cNvCxnSpPr/>
      </xdr:nvCxnSpPr>
      <xdr:spPr>
        <a:xfrm>
          <a:off x="12814300" y="1020862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45193</xdr:rowOff>
    </xdr:from>
    <xdr:ext cx="405111" cy="259045"/>
    <xdr:sp macro="" textlink="">
      <xdr:nvSpPr>
        <xdr:cNvPr id="564" name="n_1aveValue【学校施設】&#10;有形固定資産減価償却率">
          <a:extLst>
            <a:ext uri="{FF2B5EF4-FFF2-40B4-BE49-F238E27FC236}">
              <a16:creationId xmlns:a16="http://schemas.microsoft.com/office/drawing/2014/main" id="{0D029D82-707A-4E8D-9FFC-DDF5EEF0DBB6}"/>
            </a:ext>
          </a:extLst>
        </xdr:cNvPr>
        <xdr:cNvSpPr txBox="1"/>
      </xdr:nvSpPr>
      <xdr:spPr>
        <a:xfrm>
          <a:off x="15266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65" name="n_2aveValue【学校施設】&#10;有形固定資産減価償却率">
          <a:extLst>
            <a:ext uri="{FF2B5EF4-FFF2-40B4-BE49-F238E27FC236}">
              <a16:creationId xmlns:a16="http://schemas.microsoft.com/office/drawing/2014/main" id="{FABFBF5F-7DD6-484C-902B-570CB021F813}"/>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566" name="n_3aveValue【学校施設】&#10;有形固定資産減価償却率">
          <a:extLst>
            <a:ext uri="{FF2B5EF4-FFF2-40B4-BE49-F238E27FC236}">
              <a16:creationId xmlns:a16="http://schemas.microsoft.com/office/drawing/2014/main" id="{625CC672-5C41-4BE7-835D-C4A39FE2270F}"/>
            </a:ext>
          </a:extLst>
        </xdr:cNvPr>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7" name="n_4aveValue【学校施設】&#10;有形固定資産減価償却率">
          <a:extLst>
            <a:ext uri="{FF2B5EF4-FFF2-40B4-BE49-F238E27FC236}">
              <a16:creationId xmlns:a16="http://schemas.microsoft.com/office/drawing/2014/main" id="{49D9253A-97F6-444C-8D83-B1C68B6DD354}"/>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153868</xdr:rowOff>
    </xdr:from>
    <xdr:ext cx="405111" cy="259045"/>
    <xdr:sp macro="" textlink="">
      <xdr:nvSpPr>
        <xdr:cNvPr id="568" name="n_1mainValue【学校施設】&#10;有形固定資産減価償却率">
          <a:extLst>
            <a:ext uri="{FF2B5EF4-FFF2-40B4-BE49-F238E27FC236}">
              <a16:creationId xmlns:a16="http://schemas.microsoft.com/office/drawing/2014/main" id="{3AD469FF-1619-414C-ABF7-33FB43EBE6E0}"/>
            </a:ext>
          </a:extLst>
        </xdr:cNvPr>
        <xdr:cNvSpPr txBox="1"/>
      </xdr:nvSpPr>
      <xdr:spPr>
        <a:xfrm>
          <a:off x="152660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157134</xdr:rowOff>
    </xdr:from>
    <xdr:ext cx="405111" cy="259045"/>
    <xdr:sp macro="" textlink="">
      <xdr:nvSpPr>
        <xdr:cNvPr id="569" name="n_2mainValue【学校施設】&#10;有形固定資産減価償却率">
          <a:extLst>
            <a:ext uri="{FF2B5EF4-FFF2-40B4-BE49-F238E27FC236}">
              <a16:creationId xmlns:a16="http://schemas.microsoft.com/office/drawing/2014/main" id="{8F973389-E814-4BB8-BED3-D8585954FD79}"/>
            </a:ext>
          </a:extLst>
        </xdr:cNvPr>
        <xdr:cNvSpPr txBox="1"/>
      </xdr:nvSpPr>
      <xdr:spPr>
        <a:xfrm>
          <a:off x="14389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38661</xdr:rowOff>
    </xdr:from>
    <xdr:ext cx="405111" cy="259045"/>
    <xdr:sp macro="" textlink="">
      <xdr:nvSpPr>
        <xdr:cNvPr id="570" name="n_3mainValue【学校施設】&#10;有形固定資産減価償却率">
          <a:extLst>
            <a:ext uri="{FF2B5EF4-FFF2-40B4-BE49-F238E27FC236}">
              <a16:creationId xmlns:a16="http://schemas.microsoft.com/office/drawing/2014/main" id="{A3FEAB29-9F4B-46DB-89DC-88607164E5DE}"/>
            </a:ext>
          </a:extLst>
        </xdr:cNvPr>
        <xdr:cNvSpPr txBox="1"/>
      </xdr:nvSpPr>
      <xdr:spPr>
        <a:xfrm>
          <a:off x="13500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135000</xdr:rowOff>
    </xdr:from>
    <xdr:ext cx="405111" cy="259045"/>
    <xdr:sp macro="" textlink="">
      <xdr:nvSpPr>
        <xdr:cNvPr id="571" name="n_4mainValue【学校施設】&#10;有形固定資産減価償却率">
          <a:extLst>
            <a:ext uri="{FF2B5EF4-FFF2-40B4-BE49-F238E27FC236}">
              <a16:creationId xmlns:a16="http://schemas.microsoft.com/office/drawing/2014/main" id="{7B66EE5A-F52D-4C0B-B295-4AA25C4CB668}"/>
            </a:ext>
          </a:extLst>
        </xdr:cNvPr>
        <xdr:cNvSpPr txBox="1"/>
      </xdr:nvSpPr>
      <xdr:spPr>
        <a:xfrm>
          <a:off x="12611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AA872342-5A3A-4DD1-ACB4-FA48881B7E0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77C9AA6D-5788-44A4-81C4-F1A1CA0F5EC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5F0D62B7-D6B1-43F3-9625-45270CDB12D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A8A16E2D-30E0-42C2-B063-D077995A783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7A77AF9D-DD92-4043-8AB9-B3759F954D9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B5C29F45-29C4-4AD6-B630-FEE20F3A861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812D6F0E-E5EC-47DA-8F5C-E09EAE4C772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D9922C7B-A61F-492F-8E92-9CCC0203EE3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F4F94D01-321A-41A8-9493-685F8926C5E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5B6C2B6-6A45-43E5-85CE-F124245B381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53575E54-9233-47BA-A7DB-2DFDDA91AB6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a:extLst>
            <a:ext uri="{FF2B5EF4-FFF2-40B4-BE49-F238E27FC236}">
              <a16:creationId xmlns:a16="http://schemas.microsoft.com/office/drawing/2014/main" id="{F15E710A-52AB-4BD4-8B2E-A2C92118EA1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a:extLst>
            <a:ext uri="{FF2B5EF4-FFF2-40B4-BE49-F238E27FC236}">
              <a16:creationId xmlns:a16="http://schemas.microsoft.com/office/drawing/2014/main" id="{588390DD-A426-4D49-A894-B6C1B4462A6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a:extLst>
            <a:ext uri="{FF2B5EF4-FFF2-40B4-BE49-F238E27FC236}">
              <a16:creationId xmlns:a16="http://schemas.microsoft.com/office/drawing/2014/main" id="{3E8EBD67-39E0-4455-8F29-AB0555C227F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a:extLst>
            <a:ext uri="{FF2B5EF4-FFF2-40B4-BE49-F238E27FC236}">
              <a16:creationId xmlns:a16="http://schemas.microsoft.com/office/drawing/2014/main" id="{23BEBFEB-7749-4506-9893-03C2EAF8407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a:extLst>
            <a:ext uri="{FF2B5EF4-FFF2-40B4-BE49-F238E27FC236}">
              <a16:creationId xmlns:a16="http://schemas.microsoft.com/office/drawing/2014/main" id="{A23E52A9-FF18-489C-AD89-9E660A19CAF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a:extLst>
            <a:ext uri="{FF2B5EF4-FFF2-40B4-BE49-F238E27FC236}">
              <a16:creationId xmlns:a16="http://schemas.microsoft.com/office/drawing/2014/main" id="{31F961BD-AEF5-4DCE-8C1E-5CADC011092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a:extLst>
            <a:ext uri="{FF2B5EF4-FFF2-40B4-BE49-F238E27FC236}">
              <a16:creationId xmlns:a16="http://schemas.microsoft.com/office/drawing/2014/main" id="{27335E1C-4E61-4D4D-9A5F-ADEF7641E57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a:extLst>
            <a:ext uri="{FF2B5EF4-FFF2-40B4-BE49-F238E27FC236}">
              <a16:creationId xmlns:a16="http://schemas.microsoft.com/office/drawing/2014/main" id="{A5C11454-A591-4384-84A8-063113FF8FA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a:extLst>
            <a:ext uri="{FF2B5EF4-FFF2-40B4-BE49-F238E27FC236}">
              <a16:creationId xmlns:a16="http://schemas.microsoft.com/office/drawing/2014/main" id="{EF9AA4A7-5F66-4B3D-8F47-D43968E1AE5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2" name="テキスト ボックス 591">
          <a:extLst>
            <a:ext uri="{FF2B5EF4-FFF2-40B4-BE49-F238E27FC236}">
              <a16:creationId xmlns:a16="http://schemas.microsoft.com/office/drawing/2014/main" id="{9FC3ED91-AAAE-4263-9811-92C5F71BAA0A}"/>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CD07878F-46FB-4D9C-AA43-5BC58AF38E8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A3D1CB4F-1930-4EF8-8710-4768566802B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96BAFF81-3151-409C-AA98-682C0ED6EA7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134683</xdr:rowOff>
    </xdr:from>
    <xdr:to>
      <xdr:col>116</xdr:col>
      <xdr:colOff>62864</xdr:colOff>
      <xdr:row>64</xdr:row>
      <xdr:rowOff>169355</xdr:rowOff>
    </xdr:to>
    <xdr:cxnSp macro="">
      <xdr:nvCxnSpPr>
        <xdr:cNvPr id="596" name="直線コネクタ 595">
          <a:extLst>
            <a:ext uri="{FF2B5EF4-FFF2-40B4-BE49-F238E27FC236}">
              <a16:creationId xmlns:a16="http://schemas.microsoft.com/office/drawing/2014/main" id="{9811CDC1-8468-4E57-87F1-8908DABBD76B}"/>
            </a:ext>
          </a:extLst>
        </xdr:cNvPr>
        <xdr:cNvCxnSpPr/>
      </xdr:nvCxnSpPr>
      <xdr:spPr>
        <a:xfrm flipV="1">
          <a:off x="22160864" y="9735883"/>
          <a:ext cx="0" cy="140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1732</xdr:rowOff>
    </xdr:from>
    <xdr:ext cx="469744" cy="259045"/>
    <xdr:sp macro="" textlink="">
      <xdr:nvSpPr>
        <xdr:cNvPr id="597" name="【学校施設】&#10;一人当たり面積最小値テキスト">
          <a:extLst>
            <a:ext uri="{FF2B5EF4-FFF2-40B4-BE49-F238E27FC236}">
              <a16:creationId xmlns:a16="http://schemas.microsoft.com/office/drawing/2014/main" id="{F18F732A-9892-4987-9AE0-822CBFF950F9}"/>
            </a:ext>
          </a:extLst>
        </xdr:cNvPr>
        <xdr:cNvSpPr txBox="1"/>
      </xdr:nvSpPr>
      <xdr:spPr>
        <a:xfrm>
          <a:off x="22199600" y="111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169355</xdr:rowOff>
    </xdr:from>
    <xdr:to>
      <xdr:col>116</xdr:col>
      <xdr:colOff>152400</xdr:colOff>
      <xdr:row>64</xdr:row>
      <xdr:rowOff>169355</xdr:rowOff>
    </xdr:to>
    <xdr:cxnSp macro="">
      <xdr:nvCxnSpPr>
        <xdr:cNvPr id="598" name="直線コネクタ 597">
          <a:extLst>
            <a:ext uri="{FF2B5EF4-FFF2-40B4-BE49-F238E27FC236}">
              <a16:creationId xmlns:a16="http://schemas.microsoft.com/office/drawing/2014/main" id="{E46A8777-A170-4BA0-87DC-C6B6E442C901}"/>
            </a:ext>
          </a:extLst>
        </xdr:cNvPr>
        <xdr:cNvCxnSpPr/>
      </xdr:nvCxnSpPr>
      <xdr:spPr>
        <a:xfrm>
          <a:off x="22072600" y="111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81360</xdr:rowOff>
    </xdr:from>
    <xdr:ext cx="469744" cy="259045"/>
    <xdr:sp macro="" textlink="">
      <xdr:nvSpPr>
        <xdr:cNvPr id="599" name="【学校施設】&#10;一人当たり面積最大値テキスト">
          <a:extLst>
            <a:ext uri="{FF2B5EF4-FFF2-40B4-BE49-F238E27FC236}">
              <a16:creationId xmlns:a16="http://schemas.microsoft.com/office/drawing/2014/main" id="{DCA5805D-4A81-4EC6-B50D-FACB6022B6E4}"/>
            </a:ext>
          </a:extLst>
        </xdr:cNvPr>
        <xdr:cNvSpPr txBox="1"/>
      </xdr:nvSpPr>
      <xdr:spPr>
        <a:xfrm>
          <a:off x="22199600" y="9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134683</xdr:rowOff>
    </xdr:from>
    <xdr:to>
      <xdr:col>116</xdr:col>
      <xdr:colOff>152400</xdr:colOff>
      <xdr:row>56</xdr:row>
      <xdr:rowOff>134683</xdr:rowOff>
    </xdr:to>
    <xdr:cxnSp macro="">
      <xdr:nvCxnSpPr>
        <xdr:cNvPr id="600" name="直線コネクタ 599">
          <a:extLst>
            <a:ext uri="{FF2B5EF4-FFF2-40B4-BE49-F238E27FC236}">
              <a16:creationId xmlns:a16="http://schemas.microsoft.com/office/drawing/2014/main" id="{29D7E08F-FADC-43B5-9C93-FE8435126B31}"/>
            </a:ext>
          </a:extLst>
        </xdr:cNvPr>
        <xdr:cNvCxnSpPr/>
      </xdr:nvCxnSpPr>
      <xdr:spPr>
        <a:xfrm>
          <a:off x="22072600" y="97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2684</xdr:rowOff>
    </xdr:from>
    <xdr:ext cx="469744" cy="259045"/>
    <xdr:sp macro="" textlink="">
      <xdr:nvSpPr>
        <xdr:cNvPr id="601" name="【学校施設】&#10;一人当たり面積平均値テキスト">
          <a:extLst>
            <a:ext uri="{FF2B5EF4-FFF2-40B4-BE49-F238E27FC236}">
              <a16:creationId xmlns:a16="http://schemas.microsoft.com/office/drawing/2014/main" id="{E7B8EABA-E575-4E2E-830D-72591444BD7D}"/>
            </a:ext>
          </a:extLst>
        </xdr:cNvPr>
        <xdr:cNvSpPr txBox="1"/>
      </xdr:nvSpPr>
      <xdr:spPr>
        <a:xfrm>
          <a:off x="22199600" y="10804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24257</xdr:rowOff>
    </xdr:from>
    <xdr:to>
      <xdr:col>116</xdr:col>
      <xdr:colOff>114300</xdr:colOff>
      <xdr:row>63</xdr:row>
      <xdr:rowOff>125857</xdr:rowOff>
    </xdr:to>
    <xdr:sp macro="" textlink="">
      <xdr:nvSpPr>
        <xdr:cNvPr id="602" name="フローチャート: 判断 601">
          <a:extLst>
            <a:ext uri="{FF2B5EF4-FFF2-40B4-BE49-F238E27FC236}">
              <a16:creationId xmlns:a16="http://schemas.microsoft.com/office/drawing/2014/main" id="{568C91CC-6930-4C32-9CFA-62E681161C9B}"/>
            </a:ext>
          </a:extLst>
        </xdr:cNvPr>
        <xdr:cNvSpPr/>
      </xdr:nvSpPr>
      <xdr:spPr>
        <a:xfrm>
          <a:off x="22110700" y="1082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34163</xdr:rowOff>
    </xdr:from>
    <xdr:to>
      <xdr:col>112</xdr:col>
      <xdr:colOff>38100</xdr:colOff>
      <xdr:row>63</xdr:row>
      <xdr:rowOff>135763</xdr:rowOff>
    </xdr:to>
    <xdr:sp macro="" textlink="">
      <xdr:nvSpPr>
        <xdr:cNvPr id="603" name="フローチャート: 判断 602">
          <a:extLst>
            <a:ext uri="{FF2B5EF4-FFF2-40B4-BE49-F238E27FC236}">
              <a16:creationId xmlns:a16="http://schemas.microsoft.com/office/drawing/2014/main" id="{D787405F-1D44-451A-9499-3F1BB1FFC773}"/>
            </a:ext>
          </a:extLst>
        </xdr:cNvPr>
        <xdr:cNvSpPr/>
      </xdr:nvSpPr>
      <xdr:spPr>
        <a:xfrm>
          <a:off x="21272500" y="108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22543</xdr:rowOff>
    </xdr:from>
    <xdr:to>
      <xdr:col>107</xdr:col>
      <xdr:colOff>101600</xdr:colOff>
      <xdr:row>63</xdr:row>
      <xdr:rowOff>124143</xdr:rowOff>
    </xdr:to>
    <xdr:sp macro="" textlink="">
      <xdr:nvSpPr>
        <xdr:cNvPr id="604" name="フローチャート: 判断 603">
          <a:extLst>
            <a:ext uri="{FF2B5EF4-FFF2-40B4-BE49-F238E27FC236}">
              <a16:creationId xmlns:a16="http://schemas.microsoft.com/office/drawing/2014/main" id="{A8196260-3554-4B38-8B1E-FD85D7FA0341}"/>
            </a:ext>
          </a:extLst>
        </xdr:cNvPr>
        <xdr:cNvSpPr/>
      </xdr:nvSpPr>
      <xdr:spPr>
        <a:xfrm>
          <a:off x="20383500" y="1082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49213</xdr:rowOff>
    </xdr:from>
    <xdr:to>
      <xdr:col>102</xdr:col>
      <xdr:colOff>165100</xdr:colOff>
      <xdr:row>63</xdr:row>
      <xdr:rowOff>150813</xdr:rowOff>
    </xdr:to>
    <xdr:sp macro="" textlink="">
      <xdr:nvSpPr>
        <xdr:cNvPr id="605" name="フローチャート: 判断 604">
          <a:extLst>
            <a:ext uri="{FF2B5EF4-FFF2-40B4-BE49-F238E27FC236}">
              <a16:creationId xmlns:a16="http://schemas.microsoft.com/office/drawing/2014/main" id="{FDB9B50F-B4F5-49C3-9C18-3578856FF8C3}"/>
            </a:ext>
          </a:extLst>
        </xdr:cNvPr>
        <xdr:cNvSpPr/>
      </xdr:nvSpPr>
      <xdr:spPr>
        <a:xfrm>
          <a:off x="19494500" y="108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3111</xdr:rowOff>
    </xdr:from>
    <xdr:to>
      <xdr:col>98</xdr:col>
      <xdr:colOff>38100</xdr:colOff>
      <xdr:row>63</xdr:row>
      <xdr:rowOff>104711</xdr:rowOff>
    </xdr:to>
    <xdr:sp macro="" textlink="">
      <xdr:nvSpPr>
        <xdr:cNvPr id="606" name="フローチャート: 判断 605">
          <a:extLst>
            <a:ext uri="{FF2B5EF4-FFF2-40B4-BE49-F238E27FC236}">
              <a16:creationId xmlns:a16="http://schemas.microsoft.com/office/drawing/2014/main" id="{030F972D-0F79-4EF0-9D44-DDF553AFCDF8}"/>
            </a:ext>
          </a:extLst>
        </xdr:cNvPr>
        <xdr:cNvSpPr/>
      </xdr:nvSpPr>
      <xdr:spPr>
        <a:xfrm>
          <a:off x="18605500" y="108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16141CAF-254C-41B1-A8E7-48352DB8CBF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2AA2D2DA-0AC1-48B2-8B1B-236CB7ED8A9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3099E329-44B4-4BE0-946A-F8FF83EAAEC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5644AF3D-4AA5-4D61-A18A-B375B98F37D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5F3AB666-97E9-42DF-8743-94131A30E5D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113220</xdr:rowOff>
    </xdr:from>
    <xdr:to>
      <xdr:col>116</xdr:col>
      <xdr:colOff>114300</xdr:colOff>
      <xdr:row>63</xdr:row>
      <xdr:rowOff>43370</xdr:rowOff>
    </xdr:to>
    <xdr:sp macro="" textlink="">
      <xdr:nvSpPr>
        <xdr:cNvPr id="612" name="楕円 611">
          <a:extLst>
            <a:ext uri="{FF2B5EF4-FFF2-40B4-BE49-F238E27FC236}">
              <a16:creationId xmlns:a16="http://schemas.microsoft.com/office/drawing/2014/main" id="{869E182A-B2AE-41A3-A9D7-F82DB60D01F6}"/>
            </a:ext>
          </a:extLst>
        </xdr:cNvPr>
        <xdr:cNvSpPr/>
      </xdr:nvSpPr>
      <xdr:spPr>
        <a:xfrm>
          <a:off x="22110700" y="107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136097</xdr:rowOff>
    </xdr:from>
    <xdr:ext cx="469744" cy="259045"/>
    <xdr:sp macro="" textlink="">
      <xdr:nvSpPr>
        <xdr:cNvPr id="613" name="【学校施設】&#10;一人当たり面積該当値テキスト">
          <a:extLst>
            <a:ext uri="{FF2B5EF4-FFF2-40B4-BE49-F238E27FC236}">
              <a16:creationId xmlns:a16="http://schemas.microsoft.com/office/drawing/2014/main" id="{144E63ED-8762-439F-B055-79627BF55027}"/>
            </a:ext>
          </a:extLst>
        </xdr:cNvPr>
        <xdr:cNvSpPr txBox="1"/>
      </xdr:nvSpPr>
      <xdr:spPr>
        <a:xfrm>
          <a:off x="22199600" y="1059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129413</xdr:rowOff>
    </xdr:from>
    <xdr:to>
      <xdr:col>112</xdr:col>
      <xdr:colOff>38100</xdr:colOff>
      <xdr:row>63</xdr:row>
      <xdr:rowOff>59563</xdr:rowOff>
    </xdr:to>
    <xdr:sp macro="" textlink="">
      <xdr:nvSpPr>
        <xdr:cNvPr id="614" name="楕円 613">
          <a:extLst>
            <a:ext uri="{FF2B5EF4-FFF2-40B4-BE49-F238E27FC236}">
              <a16:creationId xmlns:a16="http://schemas.microsoft.com/office/drawing/2014/main" id="{D33EDF5B-B238-40BD-A2CB-D9DA3D1975FA}"/>
            </a:ext>
          </a:extLst>
        </xdr:cNvPr>
        <xdr:cNvSpPr/>
      </xdr:nvSpPr>
      <xdr:spPr>
        <a:xfrm>
          <a:off x="21272500" y="107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164020</xdr:rowOff>
    </xdr:from>
    <xdr:to>
      <xdr:col>116</xdr:col>
      <xdr:colOff>63500</xdr:colOff>
      <xdr:row>63</xdr:row>
      <xdr:rowOff>8763</xdr:rowOff>
    </xdr:to>
    <xdr:cxnSp macro="">
      <xdr:nvCxnSpPr>
        <xdr:cNvPr id="615" name="直線コネクタ 614">
          <a:extLst>
            <a:ext uri="{FF2B5EF4-FFF2-40B4-BE49-F238E27FC236}">
              <a16:creationId xmlns:a16="http://schemas.microsoft.com/office/drawing/2014/main" id="{977C7202-DF83-4F18-B87B-E709F69E71A2}"/>
            </a:ext>
          </a:extLst>
        </xdr:cNvPr>
        <xdr:cNvCxnSpPr/>
      </xdr:nvCxnSpPr>
      <xdr:spPr>
        <a:xfrm flipV="1">
          <a:off x="21323300" y="10793920"/>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140653</xdr:rowOff>
    </xdr:from>
    <xdr:to>
      <xdr:col>107</xdr:col>
      <xdr:colOff>101600</xdr:colOff>
      <xdr:row>63</xdr:row>
      <xdr:rowOff>70803</xdr:rowOff>
    </xdr:to>
    <xdr:sp macro="" textlink="">
      <xdr:nvSpPr>
        <xdr:cNvPr id="616" name="楕円 615">
          <a:extLst>
            <a:ext uri="{FF2B5EF4-FFF2-40B4-BE49-F238E27FC236}">
              <a16:creationId xmlns:a16="http://schemas.microsoft.com/office/drawing/2014/main" id="{D27831C8-CA31-4144-BDF5-E6791F70BAB8}"/>
            </a:ext>
          </a:extLst>
        </xdr:cNvPr>
        <xdr:cNvSpPr/>
      </xdr:nvSpPr>
      <xdr:spPr>
        <a:xfrm>
          <a:off x="20383500" y="107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xdr:rowOff>
    </xdr:from>
    <xdr:to>
      <xdr:col>111</xdr:col>
      <xdr:colOff>177800</xdr:colOff>
      <xdr:row>63</xdr:row>
      <xdr:rowOff>20003</xdr:rowOff>
    </xdr:to>
    <xdr:cxnSp macro="">
      <xdr:nvCxnSpPr>
        <xdr:cNvPr id="617" name="直線コネクタ 616">
          <a:extLst>
            <a:ext uri="{FF2B5EF4-FFF2-40B4-BE49-F238E27FC236}">
              <a16:creationId xmlns:a16="http://schemas.microsoft.com/office/drawing/2014/main" id="{92F25B97-8C99-42E7-B899-56D70BEA6737}"/>
            </a:ext>
          </a:extLst>
        </xdr:cNvPr>
        <xdr:cNvCxnSpPr/>
      </xdr:nvCxnSpPr>
      <xdr:spPr>
        <a:xfrm flipV="1">
          <a:off x="20434300" y="10810113"/>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5397</xdr:rowOff>
    </xdr:from>
    <xdr:to>
      <xdr:col>102</xdr:col>
      <xdr:colOff>165100</xdr:colOff>
      <xdr:row>63</xdr:row>
      <xdr:rowOff>106997</xdr:rowOff>
    </xdr:to>
    <xdr:sp macro="" textlink="">
      <xdr:nvSpPr>
        <xdr:cNvPr id="618" name="楕円 617">
          <a:extLst>
            <a:ext uri="{FF2B5EF4-FFF2-40B4-BE49-F238E27FC236}">
              <a16:creationId xmlns:a16="http://schemas.microsoft.com/office/drawing/2014/main" id="{DC066BDD-2848-48AF-BD9F-664350D82BB8}"/>
            </a:ext>
          </a:extLst>
        </xdr:cNvPr>
        <xdr:cNvSpPr/>
      </xdr:nvSpPr>
      <xdr:spPr>
        <a:xfrm>
          <a:off x="19494500" y="1080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20003</xdr:rowOff>
    </xdr:from>
    <xdr:to>
      <xdr:col>107</xdr:col>
      <xdr:colOff>50800</xdr:colOff>
      <xdr:row>63</xdr:row>
      <xdr:rowOff>56197</xdr:rowOff>
    </xdr:to>
    <xdr:cxnSp macro="">
      <xdr:nvCxnSpPr>
        <xdr:cNvPr id="619" name="直線コネクタ 618">
          <a:extLst>
            <a:ext uri="{FF2B5EF4-FFF2-40B4-BE49-F238E27FC236}">
              <a16:creationId xmlns:a16="http://schemas.microsoft.com/office/drawing/2014/main" id="{57CE59B5-990D-4EFF-AE5A-33C2505AC4FE}"/>
            </a:ext>
          </a:extLst>
        </xdr:cNvPr>
        <xdr:cNvCxnSpPr/>
      </xdr:nvCxnSpPr>
      <xdr:spPr>
        <a:xfrm flipV="1">
          <a:off x="19545300" y="1082135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145606</xdr:rowOff>
    </xdr:from>
    <xdr:to>
      <xdr:col>98</xdr:col>
      <xdr:colOff>38100</xdr:colOff>
      <xdr:row>63</xdr:row>
      <xdr:rowOff>75756</xdr:rowOff>
    </xdr:to>
    <xdr:sp macro="" textlink="">
      <xdr:nvSpPr>
        <xdr:cNvPr id="620" name="楕円 619">
          <a:extLst>
            <a:ext uri="{FF2B5EF4-FFF2-40B4-BE49-F238E27FC236}">
              <a16:creationId xmlns:a16="http://schemas.microsoft.com/office/drawing/2014/main" id="{21FE4BB0-3C30-4BCE-8E33-1BC673366F2A}"/>
            </a:ext>
          </a:extLst>
        </xdr:cNvPr>
        <xdr:cNvSpPr/>
      </xdr:nvSpPr>
      <xdr:spPr>
        <a:xfrm>
          <a:off x="18605500" y="107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24956</xdr:rowOff>
    </xdr:from>
    <xdr:to>
      <xdr:col>102</xdr:col>
      <xdr:colOff>114300</xdr:colOff>
      <xdr:row>63</xdr:row>
      <xdr:rowOff>56197</xdr:rowOff>
    </xdr:to>
    <xdr:cxnSp macro="">
      <xdr:nvCxnSpPr>
        <xdr:cNvPr id="621" name="直線コネクタ 620">
          <a:extLst>
            <a:ext uri="{FF2B5EF4-FFF2-40B4-BE49-F238E27FC236}">
              <a16:creationId xmlns:a16="http://schemas.microsoft.com/office/drawing/2014/main" id="{74C80572-8106-4506-9F95-9DF425FE1CFA}"/>
            </a:ext>
          </a:extLst>
        </xdr:cNvPr>
        <xdr:cNvCxnSpPr/>
      </xdr:nvCxnSpPr>
      <xdr:spPr>
        <a:xfrm>
          <a:off x="18656300" y="10826306"/>
          <a:ext cx="889000"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126890</xdr:rowOff>
    </xdr:from>
    <xdr:ext cx="469744" cy="259045"/>
    <xdr:sp macro="" textlink="">
      <xdr:nvSpPr>
        <xdr:cNvPr id="622" name="n_1aveValue【学校施設】&#10;一人当たり面積">
          <a:extLst>
            <a:ext uri="{FF2B5EF4-FFF2-40B4-BE49-F238E27FC236}">
              <a16:creationId xmlns:a16="http://schemas.microsoft.com/office/drawing/2014/main" id="{1BEEB272-2D45-4B35-84F1-5CA2674EE782}"/>
            </a:ext>
          </a:extLst>
        </xdr:cNvPr>
        <xdr:cNvSpPr txBox="1"/>
      </xdr:nvSpPr>
      <xdr:spPr>
        <a:xfrm>
          <a:off x="21075727" y="1092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115270</xdr:rowOff>
    </xdr:from>
    <xdr:ext cx="469744" cy="259045"/>
    <xdr:sp macro="" textlink="">
      <xdr:nvSpPr>
        <xdr:cNvPr id="623" name="n_2aveValue【学校施設】&#10;一人当たり面積">
          <a:extLst>
            <a:ext uri="{FF2B5EF4-FFF2-40B4-BE49-F238E27FC236}">
              <a16:creationId xmlns:a16="http://schemas.microsoft.com/office/drawing/2014/main" id="{FEABBD3B-197B-45BE-8F36-7ECFB33A4A69}"/>
            </a:ext>
          </a:extLst>
        </xdr:cNvPr>
        <xdr:cNvSpPr txBox="1"/>
      </xdr:nvSpPr>
      <xdr:spPr>
        <a:xfrm>
          <a:off x="20199427" y="1091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141940</xdr:rowOff>
    </xdr:from>
    <xdr:ext cx="469744" cy="259045"/>
    <xdr:sp macro="" textlink="">
      <xdr:nvSpPr>
        <xdr:cNvPr id="624" name="n_3aveValue【学校施設】&#10;一人当たり面積">
          <a:extLst>
            <a:ext uri="{FF2B5EF4-FFF2-40B4-BE49-F238E27FC236}">
              <a16:creationId xmlns:a16="http://schemas.microsoft.com/office/drawing/2014/main" id="{ACA3E957-7298-4239-92A0-2D31B1CAAC79}"/>
            </a:ext>
          </a:extLst>
        </xdr:cNvPr>
        <xdr:cNvSpPr txBox="1"/>
      </xdr:nvSpPr>
      <xdr:spPr>
        <a:xfrm>
          <a:off x="19310427" y="1094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95838</xdr:rowOff>
    </xdr:from>
    <xdr:ext cx="469744" cy="259045"/>
    <xdr:sp macro="" textlink="">
      <xdr:nvSpPr>
        <xdr:cNvPr id="625" name="n_4aveValue【学校施設】&#10;一人当たり面積">
          <a:extLst>
            <a:ext uri="{FF2B5EF4-FFF2-40B4-BE49-F238E27FC236}">
              <a16:creationId xmlns:a16="http://schemas.microsoft.com/office/drawing/2014/main" id="{DC21BF01-699C-42FA-BBA7-E67A65C0DBC0}"/>
            </a:ext>
          </a:extLst>
        </xdr:cNvPr>
        <xdr:cNvSpPr txBox="1"/>
      </xdr:nvSpPr>
      <xdr:spPr>
        <a:xfrm>
          <a:off x="18421427" y="108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76090</xdr:rowOff>
    </xdr:from>
    <xdr:ext cx="469744" cy="259045"/>
    <xdr:sp macro="" textlink="">
      <xdr:nvSpPr>
        <xdr:cNvPr id="626" name="n_1mainValue【学校施設】&#10;一人当たり面積">
          <a:extLst>
            <a:ext uri="{FF2B5EF4-FFF2-40B4-BE49-F238E27FC236}">
              <a16:creationId xmlns:a16="http://schemas.microsoft.com/office/drawing/2014/main" id="{30445D07-21BD-4A81-B6A0-707AB20C1A93}"/>
            </a:ext>
          </a:extLst>
        </xdr:cNvPr>
        <xdr:cNvSpPr txBox="1"/>
      </xdr:nvSpPr>
      <xdr:spPr>
        <a:xfrm>
          <a:off x="21075727" y="1053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87330</xdr:rowOff>
    </xdr:from>
    <xdr:ext cx="469744" cy="259045"/>
    <xdr:sp macro="" textlink="">
      <xdr:nvSpPr>
        <xdr:cNvPr id="627" name="n_2mainValue【学校施設】&#10;一人当たり面積">
          <a:extLst>
            <a:ext uri="{FF2B5EF4-FFF2-40B4-BE49-F238E27FC236}">
              <a16:creationId xmlns:a16="http://schemas.microsoft.com/office/drawing/2014/main" id="{8900E164-F931-4245-B995-7B3064B51405}"/>
            </a:ext>
          </a:extLst>
        </xdr:cNvPr>
        <xdr:cNvSpPr txBox="1"/>
      </xdr:nvSpPr>
      <xdr:spPr>
        <a:xfrm>
          <a:off x="20199427" y="1054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123524</xdr:rowOff>
    </xdr:from>
    <xdr:ext cx="469744" cy="259045"/>
    <xdr:sp macro="" textlink="">
      <xdr:nvSpPr>
        <xdr:cNvPr id="628" name="n_3mainValue【学校施設】&#10;一人当たり面積">
          <a:extLst>
            <a:ext uri="{FF2B5EF4-FFF2-40B4-BE49-F238E27FC236}">
              <a16:creationId xmlns:a16="http://schemas.microsoft.com/office/drawing/2014/main" id="{062CF8B0-3E71-4750-904C-E51870569260}"/>
            </a:ext>
          </a:extLst>
        </xdr:cNvPr>
        <xdr:cNvSpPr txBox="1"/>
      </xdr:nvSpPr>
      <xdr:spPr>
        <a:xfrm>
          <a:off x="19310427" y="1058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92283</xdr:rowOff>
    </xdr:from>
    <xdr:ext cx="469744" cy="259045"/>
    <xdr:sp macro="" textlink="">
      <xdr:nvSpPr>
        <xdr:cNvPr id="629" name="n_4mainValue【学校施設】&#10;一人当たり面積">
          <a:extLst>
            <a:ext uri="{FF2B5EF4-FFF2-40B4-BE49-F238E27FC236}">
              <a16:creationId xmlns:a16="http://schemas.microsoft.com/office/drawing/2014/main" id="{D065E7B1-3155-45F1-80BE-188D9A4F9851}"/>
            </a:ext>
          </a:extLst>
        </xdr:cNvPr>
        <xdr:cNvSpPr txBox="1"/>
      </xdr:nvSpPr>
      <xdr:spPr>
        <a:xfrm>
          <a:off x="18421427" y="105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1186AFEF-30D7-4E62-8B0B-14026612D25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8F1DFE7E-0A32-4B48-91F3-06F6DE3E22B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2427D3BF-8726-4A0F-B2B6-66A21C20A8B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5F195B54-D575-44A1-BEEB-A8A566BDE1A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B3FB115E-83E6-44AB-BC25-CF064A6F99A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96336E7F-5603-48EC-89AD-A6553E51E18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1F90116B-B7BF-4D38-A9F4-B28A3F4BE2F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9E18239F-6BE7-4480-A387-EAEC09A65C4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0C56BBC2-1735-47F3-9E85-CC08015D479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9E103037-E091-4501-A216-572792D7731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DDDEE4E5-6A14-40B9-9D12-0D689F19653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99F67846-A799-4DCA-B76C-5471F1937A1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79A10C35-B1A0-420A-B095-7BF5115B793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5ED2F977-3DB0-46DE-AB5F-A4F2BE7B958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0FBFED22-3F0A-43FA-B90B-E146E4BFB60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A9D17841-11D5-4181-BF96-D71C33E1E69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78204F85-52A7-4C73-9218-F32A025961C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605F368D-9960-492F-9B06-F614C838F44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925D68AB-B247-4101-9FDA-C1BDFB19F9A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547060A2-9C53-427E-AB2B-F74C0A22102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86CD12F9-B81A-44A7-AE10-5D8C4DE4AE3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46EEBC8E-550D-48B7-9BC9-AECB8363503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10E7E3D8-A519-4289-8322-442C620B867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EAD802B0-4F4F-4FBC-88D2-B8BDC4D1F8C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A18BB1CC-184E-4BA9-A07F-2E682B7CD4B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A88A162C-0822-4CB8-B283-A26E553456E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85DC476C-8553-4AB8-809A-FC36B08C1B8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7" name="直線コネクタ 656">
          <a:extLst>
            <a:ext uri="{FF2B5EF4-FFF2-40B4-BE49-F238E27FC236}">
              <a16:creationId xmlns:a16="http://schemas.microsoft.com/office/drawing/2014/main" id="{B91780BA-0249-4821-9AA7-3B0CDD6F7B4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8" name="テキスト ボックス 657">
          <a:extLst>
            <a:ext uri="{FF2B5EF4-FFF2-40B4-BE49-F238E27FC236}">
              <a16:creationId xmlns:a16="http://schemas.microsoft.com/office/drawing/2014/main" id="{39D64AA7-22EC-4D34-8675-530388EBF17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9" name="直線コネクタ 658">
          <a:extLst>
            <a:ext uri="{FF2B5EF4-FFF2-40B4-BE49-F238E27FC236}">
              <a16:creationId xmlns:a16="http://schemas.microsoft.com/office/drawing/2014/main" id="{D05DAB3E-112C-4A7B-97FF-9FB6E61F362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0" name="テキスト ボックス 659">
          <a:extLst>
            <a:ext uri="{FF2B5EF4-FFF2-40B4-BE49-F238E27FC236}">
              <a16:creationId xmlns:a16="http://schemas.microsoft.com/office/drawing/2014/main" id="{CC48B88B-9373-40BD-A841-773BA1B7802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1" name="直線コネクタ 660">
          <a:extLst>
            <a:ext uri="{FF2B5EF4-FFF2-40B4-BE49-F238E27FC236}">
              <a16:creationId xmlns:a16="http://schemas.microsoft.com/office/drawing/2014/main" id="{722DEA8E-9FE6-4C39-8BE0-675A34B981E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2" name="テキスト ボックス 661">
          <a:extLst>
            <a:ext uri="{FF2B5EF4-FFF2-40B4-BE49-F238E27FC236}">
              <a16:creationId xmlns:a16="http://schemas.microsoft.com/office/drawing/2014/main" id="{2B6B08FA-12DD-4FC7-B7F4-D6861083246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3" name="直線コネクタ 662">
          <a:extLst>
            <a:ext uri="{FF2B5EF4-FFF2-40B4-BE49-F238E27FC236}">
              <a16:creationId xmlns:a16="http://schemas.microsoft.com/office/drawing/2014/main" id="{C36A6FBB-5E43-4A3F-AD4E-89AF83A729F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4" name="テキスト ボックス 663">
          <a:extLst>
            <a:ext uri="{FF2B5EF4-FFF2-40B4-BE49-F238E27FC236}">
              <a16:creationId xmlns:a16="http://schemas.microsoft.com/office/drawing/2014/main" id="{D75AF711-D965-46FD-9635-B2816C73A2E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5" name="直線コネクタ 664">
          <a:extLst>
            <a:ext uri="{FF2B5EF4-FFF2-40B4-BE49-F238E27FC236}">
              <a16:creationId xmlns:a16="http://schemas.microsoft.com/office/drawing/2014/main" id="{895539C0-31B3-475C-8F0B-B38A690C352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6" name="テキスト ボックス 665">
          <a:extLst>
            <a:ext uri="{FF2B5EF4-FFF2-40B4-BE49-F238E27FC236}">
              <a16:creationId xmlns:a16="http://schemas.microsoft.com/office/drawing/2014/main" id="{BBACA6AE-3DDA-4ABE-9B2F-791E3A77664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4588A410-2179-4818-990C-FE2BD8F2D74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8" name="テキスト ボックス 667">
          <a:extLst>
            <a:ext uri="{FF2B5EF4-FFF2-40B4-BE49-F238E27FC236}">
              <a16:creationId xmlns:a16="http://schemas.microsoft.com/office/drawing/2014/main" id="{A7FCAAFE-35B8-402C-8E02-35BE9E9ED741}"/>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公民館】&#10;有形固定資産減価償却率グラフ枠">
          <a:extLst>
            <a:ext uri="{FF2B5EF4-FFF2-40B4-BE49-F238E27FC236}">
              <a16:creationId xmlns:a16="http://schemas.microsoft.com/office/drawing/2014/main" id="{DEFD0920-93AC-4AED-9C6D-92267E75765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116205</xdr:rowOff>
    </xdr:from>
    <xdr:to>
      <xdr:col>85</xdr:col>
      <xdr:colOff>126364</xdr:colOff>
      <xdr:row>108</xdr:row>
      <xdr:rowOff>110489</xdr:rowOff>
    </xdr:to>
    <xdr:cxnSp macro="">
      <xdr:nvCxnSpPr>
        <xdr:cNvPr id="670" name="直線コネクタ 669">
          <a:extLst>
            <a:ext uri="{FF2B5EF4-FFF2-40B4-BE49-F238E27FC236}">
              <a16:creationId xmlns:a16="http://schemas.microsoft.com/office/drawing/2014/main" id="{7F13CA23-8463-458B-AB59-3970285145EF}"/>
            </a:ext>
          </a:extLst>
        </xdr:cNvPr>
        <xdr:cNvCxnSpPr/>
      </xdr:nvCxnSpPr>
      <xdr:spPr>
        <a:xfrm flipV="1">
          <a:off x="16318864" y="17089755"/>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671" name="【公民館】&#10;有形固定資産減価償却率最小値テキスト">
          <a:extLst>
            <a:ext uri="{FF2B5EF4-FFF2-40B4-BE49-F238E27FC236}">
              <a16:creationId xmlns:a16="http://schemas.microsoft.com/office/drawing/2014/main" id="{662BCAC7-9157-43E7-86DA-440EDAB3E348}"/>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672" name="直線コネクタ 671">
          <a:extLst>
            <a:ext uri="{FF2B5EF4-FFF2-40B4-BE49-F238E27FC236}">
              <a16:creationId xmlns:a16="http://schemas.microsoft.com/office/drawing/2014/main" id="{604C4B15-F7CD-4DA3-930F-82820CD89F52}"/>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62882</xdr:rowOff>
    </xdr:from>
    <xdr:ext cx="405111" cy="259045"/>
    <xdr:sp macro="" textlink="">
      <xdr:nvSpPr>
        <xdr:cNvPr id="673" name="【公民館】&#10;有形固定資産減価償却率最大値テキスト">
          <a:extLst>
            <a:ext uri="{FF2B5EF4-FFF2-40B4-BE49-F238E27FC236}">
              <a16:creationId xmlns:a16="http://schemas.microsoft.com/office/drawing/2014/main" id="{807FB96B-630F-4A32-BE61-6E7C0D7D0266}"/>
            </a:ext>
          </a:extLst>
        </xdr:cNvPr>
        <xdr:cNvSpPr txBox="1"/>
      </xdr:nvSpPr>
      <xdr:spPr>
        <a:xfrm>
          <a:off x="16357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116205</xdr:rowOff>
    </xdr:from>
    <xdr:to>
      <xdr:col>86</xdr:col>
      <xdr:colOff>25400</xdr:colOff>
      <xdr:row>99</xdr:row>
      <xdr:rowOff>116205</xdr:rowOff>
    </xdr:to>
    <xdr:cxnSp macro="">
      <xdr:nvCxnSpPr>
        <xdr:cNvPr id="674" name="直線コネクタ 673">
          <a:extLst>
            <a:ext uri="{FF2B5EF4-FFF2-40B4-BE49-F238E27FC236}">
              <a16:creationId xmlns:a16="http://schemas.microsoft.com/office/drawing/2014/main" id="{86B14F1C-3252-4749-9EF6-6666731382DF}"/>
            </a:ext>
          </a:extLst>
        </xdr:cNvPr>
        <xdr:cNvCxnSpPr/>
      </xdr:nvCxnSpPr>
      <xdr:spPr>
        <a:xfrm>
          <a:off x="16230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139716</xdr:rowOff>
    </xdr:from>
    <xdr:ext cx="405111" cy="259045"/>
    <xdr:sp macro="" textlink="">
      <xdr:nvSpPr>
        <xdr:cNvPr id="675" name="【公民館】&#10;有形固定資産減価償却率平均値テキスト">
          <a:extLst>
            <a:ext uri="{FF2B5EF4-FFF2-40B4-BE49-F238E27FC236}">
              <a16:creationId xmlns:a16="http://schemas.microsoft.com/office/drawing/2014/main" id="{BCE7808D-6073-4B3E-AB2D-33E96F9F5704}"/>
            </a:ext>
          </a:extLst>
        </xdr:cNvPr>
        <xdr:cNvSpPr txBox="1"/>
      </xdr:nvSpPr>
      <xdr:spPr>
        <a:xfrm>
          <a:off x="16357600" y="1779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676" name="フローチャート: 判断 675">
          <a:extLst>
            <a:ext uri="{FF2B5EF4-FFF2-40B4-BE49-F238E27FC236}">
              <a16:creationId xmlns:a16="http://schemas.microsoft.com/office/drawing/2014/main" id="{8F351906-94D9-4B02-84F2-AA3C73218440}"/>
            </a:ext>
          </a:extLst>
        </xdr:cNvPr>
        <xdr:cNvSpPr/>
      </xdr:nvSpPr>
      <xdr:spPr>
        <a:xfrm>
          <a:off x="16268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92075</xdr:rowOff>
    </xdr:from>
    <xdr:to>
      <xdr:col>81</xdr:col>
      <xdr:colOff>101600</xdr:colOff>
      <xdr:row>105</xdr:row>
      <xdr:rowOff>22225</xdr:rowOff>
    </xdr:to>
    <xdr:sp macro="" textlink="">
      <xdr:nvSpPr>
        <xdr:cNvPr id="677" name="フローチャート: 判断 676">
          <a:extLst>
            <a:ext uri="{FF2B5EF4-FFF2-40B4-BE49-F238E27FC236}">
              <a16:creationId xmlns:a16="http://schemas.microsoft.com/office/drawing/2014/main" id="{2A5E1BF1-5D18-4B65-91BE-CD5D6AD8D231}"/>
            </a:ext>
          </a:extLst>
        </xdr:cNvPr>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678" name="フローチャート: 判断 677">
          <a:extLst>
            <a:ext uri="{FF2B5EF4-FFF2-40B4-BE49-F238E27FC236}">
              <a16:creationId xmlns:a16="http://schemas.microsoft.com/office/drawing/2014/main" id="{CD0DE586-401D-4AEC-80A6-190842FA6CC0}"/>
            </a:ext>
          </a:extLst>
        </xdr:cNvPr>
        <xdr:cNvSpPr/>
      </xdr:nvSpPr>
      <xdr:spPr>
        <a:xfrm>
          <a:off x="14541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79" name="フローチャート: 判断 678">
          <a:extLst>
            <a:ext uri="{FF2B5EF4-FFF2-40B4-BE49-F238E27FC236}">
              <a16:creationId xmlns:a16="http://schemas.microsoft.com/office/drawing/2014/main" id="{32ED55A4-220A-4986-9721-8D2959F54FD9}"/>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50164</xdr:rowOff>
    </xdr:from>
    <xdr:to>
      <xdr:col>67</xdr:col>
      <xdr:colOff>101600</xdr:colOff>
      <xdr:row>104</xdr:row>
      <xdr:rowOff>151764</xdr:rowOff>
    </xdr:to>
    <xdr:sp macro="" textlink="">
      <xdr:nvSpPr>
        <xdr:cNvPr id="680" name="フローチャート: 判断 679">
          <a:extLst>
            <a:ext uri="{FF2B5EF4-FFF2-40B4-BE49-F238E27FC236}">
              <a16:creationId xmlns:a16="http://schemas.microsoft.com/office/drawing/2014/main" id="{561213BB-35AF-430D-858D-825F915C965F}"/>
            </a:ext>
          </a:extLst>
        </xdr:cNvPr>
        <xdr:cNvSpPr/>
      </xdr:nvSpPr>
      <xdr:spPr>
        <a:xfrm>
          <a:off x="127635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2F336A4B-F7B7-4C2C-87E0-94E13665174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604A7065-6EC5-478E-999D-87EC96A9171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F103FBF4-61B8-40EA-A07C-F918A27B8CC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A75064C7-9593-49E5-A6F4-A86B86C237B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892DE024-130E-4731-B35B-4EB47D262A3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6350</xdr:rowOff>
    </xdr:from>
    <xdr:to>
      <xdr:col>85</xdr:col>
      <xdr:colOff>177800</xdr:colOff>
      <xdr:row>105</xdr:row>
      <xdr:rowOff>107950</xdr:rowOff>
    </xdr:to>
    <xdr:sp macro="" textlink="">
      <xdr:nvSpPr>
        <xdr:cNvPr id="686" name="楕円 685">
          <a:extLst>
            <a:ext uri="{FF2B5EF4-FFF2-40B4-BE49-F238E27FC236}">
              <a16:creationId xmlns:a16="http://schemas.microsoft.com/office/drawing/2014/main" id="{901462A3-79B3-4D3D-B1AA-6AFDA0F0151D}"/>
            </a:ext>
          </a:extLst>
        </xdr:cNvPr>
        <xdr:cNvSpPr/>
      </xdr:nvSpPr>
      <xdr:spPr>
        <a:xfrm>
          <a:off x="16268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156227</xdr:rowOff>
    </xdr:from>
    <xdr:ext cx="405111" cy="259045"/>
    <xdr:sp macro="" textlink="">
      <xdr:nvSpPr>
        <xdr:cNvPr id="687" name="【公民館】&#10;有形固定資産減価償却率該当値テキスト">
          <a:extLst>
            <a:ext uri="{FF2B5EF4-FFF2-40B4-BE49-F238E27FC236}">
              <a16:creationId xmlns:a16="http://schemas.microsoft.com/office/drawing/2014/main" id="{289617E4-76E6-406B-8048-21C562415B5D}"/>
            </a:ext>
          </a:extLst>
        </xdr:cNvPr>
        <xdr:cNvSpPr txBox="1"/>
      </xdr:nvSpPr>
      <xdr:spPr>
        <a:xfrm>
          <a:off x="16357600"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101600</xdr:rowOff>
    </xdr:from>
    <xdr:to>
      <xdr:col>81</xdr:col>
      <xdr:colOff>101600</xdr:colOff>
      <xdr:row>105</xdr:row>
      <xdr:rowOff>31750</xdr:rowOff>
    </xdr:to>
    <xdr:sp macro="" textlink="">
      <xdr:nvSpPr>
        <xdr:cNvPr id="688" name="楕円 687">
          <a:extLst>
            <a:ext uri="{FF2B5EF4-FFF2-40B4-BE49-F238E27FC236}">
              <a16:creationId xmlns:a16="http://schemas.microsoft.com/office/drawing/2014/main" id="{E6E6426D-FB7A-4F08-AE6F-421560A1BCDE}"/>
            </a:ext>
          </a:extLst>
        </xdr:cNvPr>
        <xdr:cNvSpPr/>
      </xdr:nvSpPr>
      <xdr:spPr>
        <a:xfrm>
          <a:off x="15430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152400</xdr:rowOff>
    </xdr:from>
    <xdr:to>
      <xdr:col>85</xdr:col>
      <xdr:colOff>127000</xdr:colOff>
      <xdr:row>105</xdr:row>
      <xdr:rowOff>57150</xdr:rowOff>
    </xdr:to>
    <xdr:cxnSp macro="">
      <xdr:nvCxnSpPr>
        <xdr:cNvPr id="689" name="直線コネクタ 688">
          <a:extLst>
            <a:ext uri="{FF2B5EF4-FFF2-40B4-BE49-F238E27FC236}">
              <a16:creationId xmlns:a16="http://schemas.microsoft.com/office/drawing/2014/main" id="{79D3850A-DA6E-414E-97E3-2C0C4DE176D9}"/>
            </a:ext>
          </a:extLst>
        </xdr:cNvPr>
        <xdr:cNvCxnSpPr/>
      </xdr:nvCxnSpPr>
      <xdr:spPr>
        <a:xfrm>
          <a:off x="15481300" y="17983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90" name="楕円 689">
          <a:extLst>
            <a:ext uri="{FF2B5EF4-FFF2-40B4-BE49-F238E27FC236}">
              <a16:creationId xmlns:a16="http://schemas.microsoft.com/office/drawing/2014/main" id="{7D97F40B-786B-4751-965D-888C58D97311}"/>
            </a:ext>
          </a:extLst>
        </xdr:cNvPr>
        <xdr:cNvSpPr/>
      </xdr:nvSpPr>
      <xdr:spPr>
        <a:xfrm>
          <a:off x="14541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152400</xdr:rowOff>
    </xdr:from>
    <xdr:to>
      <xdr:col>81</xdr:col>
      <xdr:colOff>50800</xdr:colOff>
      <xdr:row>104</xdr:row>
      <xdr:rowOff>152400</xdr:rowOff>
    </xdr:to>
    <xdr:cxnSp macro="">
      <xdr:nvCxnSpPr>
        <xdr:cNvPr id="691" name="直線コネクタ 690">
          <a:extLst>
            <a:ext uri="{FF2B5EF4-FFF2-40B4-BE49-F238E27FC236}">
              <a16:creationId xmlns:a16="http://schemas.microsoft.com/office/drawing/2014/main" id="{B5EAF501-CCCB-42C1-9063-B1231D5CDEE4}"/>
            </a:ext>
          </a:extLst>
        </xdr:cNvPr>
        <xdr:cNvCxnSpPr/>
      </xdr:nvCxnSpPr>
      <xdr:spPr>
        <a:xfrm>
          <a:off x="14592300" y="1798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63500</xdr:rowOff>
    </xdr:from>
    <xdr:to>
      <xdr:col>72</xdr:col>
      <xdr:colOff>38100</xdr:colOff>
      <xdr:row>104</xdr:row>
      <xdr:rowOff>165100</xdr:rowOff>
    </xdr:to>
    <xdr:sp macro="" textlink="">
      <xdr:nvSpPr>
        <xdr:cNvPr id="692" name="楕円 691">
          <a:extLst>
            <a:ext uri="{FF2B5EF4-FFF2-40B4-BE49-F238E27FC236}">
              <a16:creationId xmlns:a16="http://schemas.microsoft.com/office/drawing/2014/main" id="{3476EA54-C9CD-4E40-887D-3705A7920145}"/>
            </a:ext>
          </a:extLst>
        </xdr:cNvPr>
        <xdr:cNvSpPr/>
      </xdr:nvSpPr>
      <xdr:spPr>
        <a:xfrm>
          <a:off x="13652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114300</xdr:rowOff>
    </xdr:from>
    <xdr:to>
      <xdr:col>76</xdr:col>
      <xdr:colOff>114300</xdr:colOff>
      <xdr:row>104</xdr:row>
      <xdr:rowOff>152400</xdr:rowOff>
    </xdr:to>
    <xdr:cxnSp macro="">
      <xdr:nvCxnSpPr>
        <xdr:cNvPr id="693" name="直線コネクタ 692">
          <a:extLst>
            <a:ext uri="{FF2B5EF4-FFF2-40B4-BE49-F238E27FC236}">
              <a16:creationId xmlns:a16="http://schemas.microsoft.com/office/drawing/2014/main" id="{33FD2100-1C3B-44E6-9426-3742916C5BEC}"/>
            </a:ext>
          </a:extLst>
        </xdr:cNvPr>
        <xdr:cNvCxnSpPr/>
      </xdr:nvCxnSpPr>
      <xdr:spPr>
        <a:xfrm>
          <a:off x="13703300" y="1794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694" name="楕円 693">
          <a:extLst>
            <a:ext uri="{FF2B5EF4-FFF2-40B4-BE49-F238E27FC236}">
              <a16:creationId xmlns:a16="http://schemas.microsoft.com/office/drawing/2014/main" id="{0D5C1DB9-44CD-4F88-819F-B71B58B6C6A4}"/>
            </a:ext>
          </a:extLst>
        </xdr:cNvPr>
        <xdr:cNvSpPr/>
      </xdr:nvSpPr>
      <xdr:spPr>
        <a:xfrm>
          <a:off x="1276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76200</xdr:rowOff>
    </xdr:from>
    <xdr:to>
      <xdr:col>71</xdr:col>
      <xdr:colOff>177800</xdr:colOff>
      <xdr:row>104</xdr:row>
      <xdr:rowOff>114300</xdr:rowOff>
    </xdr:to>
    <xdr:cxnSp macro="">
      <xdr:nvCxnSpPr>
        <xdr:cNvPr id="695" name="直線コネクタ 694">
          <a:extLst>
            <a:ext uri="{FF2B5EF4-FFF2-40B4-BE49-F238E27FC236}">
              <a16:creationId xmlns:a16="http://schemas.microsoft.com/office/drawing/2014/main" id="{40226EDB-4255-448E-A1EB-30CE08FEDC11}"/>
            </a:ext>
          </a:extLst>
        </xdr:cNvPr>
        <xdr:cNvCxnSpPr/>
      </xdr:nvCxnSpPr>
      <xdr:spPr>
        <a:xfrm>
          <a:off x="12814300" y="1790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38752</xdr:rowOff>
    </xdr:from>
    <xdr:ext cx="405111" cy="259045"/>
    <xdr:sp macro="" textlink="">
      <xdr:nvSpPr>
        <xdr:cNvPr id="696" name="n_1aveValue【公民館】&#10;有形固定資産減価償却率">
          <a:extLst>
            <a:ext uri="{FF2B5EF4-FFF2-40B4-BE49-F238E27FC236}">
              <a16:creationId xmlns:a16="http://schemas.microsoft.com/office/drawing/2014/main" id="{F0A85ADA-818F-4720-9597-B2C051D82B9E}"/>
            </a:ext>
          </a:extLst>
        </xdr:cNvPr>
        <xdr:cNvSpPr txBox="1"/>
      </xdr:nvSpPr>
      <xdr:spPr>
        <a:xfrm>
          <a:off x="152660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36847</xdr:rowOff>
    </xdr:from>
    <xdr:ext cx="405111" cy="259045"/>
    <xdr:sp macro="" textlink="">
      <xdr:nvSpPr>
        <xdr:cNvPr id="697" name="n_2aveValue【公民館】&#10;有形固定資産減価償却率">
          <a:extLst>
            <a:ext uri="{FF2B5EF4-FFF2-40B4-BE49-F238E27FC236}">
              <a16:creationId xmlns:a16="http://schemas.microsoft.com/office/drawing/2014/main" id="{008E4759-13B6-432C-8E32-F1B6D79126E9}"/>
            </a:ext>
          </a:extLst>
        </xdr:cNvPr>
        <xdr:cNvSpPr txBox="1"/>
      </xdr:nvSpPr>
      <xdr:spPr>
        <a:xfrm>
          <a:off x="14389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698" name="n_3aveValue【公民館】&#10;有形固定資産減価償却率">
          <a:extLst>
            <a:ext uri="{FF2B5EF4-FFF2-40B4-BE49-F238E27FC236}">
              <a16:creationId xmlns:a16="http://schemas.microsoft.com/office/drawing/2014/main" id="{61E57A79-8678-4E25-A83A-E59DA7E7EB26}"/>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142891</xdr:rowOff>
    </xdr:from>
    <xdr:ext cx="405111" cy="259045"/>
    <xdr:sp macro="" textlink="">
      <xdr:nvSpPr>
        <xdr:cNvPr id="699" name="n_4aveValue【公民館】&#10;有形固定資産減価償却率">
          <a:extLst>
            <a:ext uri="{FF2B5EF4-FFF2-40B4-BE49-F238E27FC236}">
              <a16:creationId xmlns:a16="http://schemas.microsoft.com/office/drawing/2014/main" id="{739E9990-E590-47CC-993D-F1FD2E0A2D9E}"/>
            </a:ext>
          </a:extLst>
        </xdr:cNvPr>
        <xdr:cNvSpPr txBox="1"/>
      </xdr:nvSpPr>
      <xdr:spPr>
        <a:xfrm>
          <a:off x="126117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22877</xdr:rowOff>
    </xdr:from>
    <xdr:ext cx="405111" cy="259045"/>
    <xdr:sp macro="" textlink="">
      <xdr:nvSpPr>
        <xdr:cNvPr id="700" name="n_1mainValue【公民館】&#10;有形固定資産減価償却率">
          <a:extLst>
            <a:ext uri="{FF2B5EF4-FFF2-40B4-BE49-F238E27FC236}">
              <a16:creationId xmlns:a16="http://schemas.microsoft.com/office/drawing/2014/main" id="{C8F9C22A-9F42-4350-883B-8962F570F548}"/>
            </a:ext>
          </a:extLst>
        </xdr:cNvPr>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701" name="n_2mainValue【公民館】&#10;有形固定資産減価償却率">
          <a:extLst>
            <a:ext uri="{FF2B5EF4-FFF2-40B4-BE49-F238E27FC236}">
              <a16:creationId xmlns:a16="http://schemas.microsoft.com/office/drawing/2014/main" id="{AB47E7E7-E3CF-414C-8623-180A22BB103B}"/>
            </a:ext>
          </a:extLst>
        </xdr:cNvPr>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156227</xdr:rowOff>
    </xdr:from>
    <xdr:ext cx="405111" cy="259045"/>
    <xdr:sp macro="" textlink="">
      <xdr:nvSpPr>
        <xdr:cNvPr id="702" name="n_3mainValue【公民館】&#10;有形固定資産減価償却率">
          <a:extLst>
            <a:ext uri="{FF2B5EF4-FFF2-40B4-BE49-F238E27FC236}">
              <a16:creationId xmlns:a16="http://schemas.microsoft.com/office/drawing/2014/main" id="{5AC9CF28-9A50-4BA0-AA23-8929F817AD83}"/>
            </a:ext>
          </a:extLst>
        </xdr:cNvPr>
        <xdr:cNvSpPr txBox="1"/>
      </xdr:nvSpPr>
      <xdr:spPr>
        <a:xfrm>
          <a:off x="13500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703" name="n_4mainValue【公民館】&#10;有形固定資産減価償却率">
          <a:extLst>
            <a:ext uri="{FF2B5EF4-FFF2-40B4-BE49-F238E27FC236}">
              <a16:creationId xmlns:a16="http://schemas.microsoft.com/office/drawing/2014/main" id="{33D21708-98E2-4239-B365-0ECBF3137991}"/>
            </a:ext>
          </a:extLst>
        </xdr:cNvPr>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a:extLst>
            <a:ext uri="{FF2B5EF4-FFF2-40B4-BE49-F238E27FC236}">
              <a16:creationId xmlns:a16="http://schemas.microsoft.com/office/drawing/2014/main" id="{DBFFEA39-E732-4D4D-B985-094ECB5F83D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a:extLst>
            <a:ext uri="{FF2B5EF4-FFF2-40B4-BE49-F238E27FC236}">
              <a16:creationId xmlns:a16="http://schemas.microsoft.com/office/drawing/2014/main" id="{80FD3EE8-BDD6-4BF4-B0F4-551D03588D1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a:extLst>
            <a:ext uri="{FF2B5EF4-FFF2-40B4-BE49-F238E27FC236}">
              <a16:creationId xmlns:a16="http://schemas.microsoft.com/office/drawing/2014/main" id="{9F28942D-0431-4171-A395-2510A20D839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a:extLst>
            <a:ext uri="{FF2B5EF4-FFF2-40B4-BE49-F238E27FC236}">
              <a16:creationId xmlns:a16="http://schemas.microsoft.com/office/drawing/2014/main" id="{998A982C-C1C0-44E8-ADAC-73A5C658021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a:extLst>
            <a:ext uri="{FF2B5EF4-FFF2-40B4-BE49-F238E27FC236}">
              <a16:creationId xmlns:a16="http://schemas.microsoft.com/office/drawing/2014/main" id="{1D8D5B29-9AA2-498A-A409-96058E069A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a:extLst>
            <a:ext uri="{FF2B5EF4-FFF2-40B4-BE49-F238E27FC236}">
              <a16:creationId xmlns:a16="http://schemas.microsoft.com/office/drawing/2014/main" id="{760C007E-612F-428C-8448-90C53443069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a:extLst>
            <a:ext uri="{FF2B5EF4-FFF2-40B4-BE49-F238E27FC236}">
              <a16:creationId xmlns:a16="http://schemas.microsoft.com/office/drawing/2014/main" id="{A4D9AB5F-C5A5-4996-BD81-AFD81DF837E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a:extLst>
            <a:ext uri="{FF2B5EF4-FFF2-40B4-BE49-F238E27FC236}">
              <a16:creationId xmlns:a16="http://schemas.microsoft.com/office/drawing/2014/main" id="{77EB231B-4196-478B-9FA6-1E0495D03E3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a:extLst>
            <a:ext uri="{FF2B5EF4-FFF2-40B4-BE49-F238E27FC236}">
              <a16:creationId xmlns:a16="http://schemas.microsoft.com/office/drawing/2014/main" id="{46A4434C-A1D6-4F1A-81A1-6979A0FDAF6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a:extLst>
            <a:ext uri="{FF2B5EF4-FFF2-40B4-BE49-F238E27FC236}">
              <a16:creationId xmlns:a16="http://schemas.microsoft.com/office/drawing/2014/main" id="{FF7DA131-B1A1-4BF8-9171-6A06B418A80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4" name="直線コネクタ 713">
          <a:extLst>
            <a:ext uri="{FF2B5EF4-FFF2-40B4-BE49-F238E27FC236}">
              <a16:creationId xmlns:a16="http://schemas.microsoft.com/office/drawing/2014/main" id="{C12547D4-CBEC-4CAE-9217-9A782C2C2AA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5" name="テキスト ボックス 714">
          <a:extLst>
            <a:ext uri="{FF2B5EF4-FFF2-40B4-BE49-F238E27FC236}">
              <a16:creationId xmlns:a16="http://schemas.microsoft.com/office/drawing/2014/main" id="{ED73F540-C9C5-4F1F-9829-2330499C864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6" name="直線コネクタ 715">
          <a:extLst>
            <a:ext uri="{FF2B5EF4-FFF2-40B4-BE49-F238E27FC236}">
              <a16:creationId xmlns:a16="http://schemas.microsoft.com/office/drawing/2014/main" id="{B3B5FF3C-182D-4C2A-B01D-D24797543EF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7" name="テキスト ボックス 716">
          <a:extLst>
            <a:ext uri="{FF2B5EF4-FFF2-40B4-BE49-F238E27FC236}">
              <a16:creationId xmlns:a16="http://schemas.microsoft.com/office/drawing/2014/main" id="{D5E632E9-C143-4539-A0F5-5B55B1307C3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8" name="直線コネクタ 717">
          <a:extLst>
            <a:ext uri="{FF2B5EF4-FFF2-40B4-BE49-F238E27FC236}">
              <a16:creationId xmlns:a16="http://schemas.microsoft.com/office/drawing/2014/main" id="{EDE6609D-07FE-4577-92E9-B0561A383AF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9" name="テキスト ボックス 718">
          <a:extLst>
            <a:ext uri="{FF2B5EF4-FFF2-40B4-BE49-F238E27FC236}">
              <a16:creationId xmlns:a16="http://schemas.microsoft.com/office/drawing/2014/main" id="{C534F6D5-CD4D-4F5E-97CE-4B0B744DB9B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0" name="直線コネクタ 719">
          <a:extLst>
            <a:ext uri="{FF2B5EF4-FFF2-40B4-BE49-F238E27FC236}">
              <a16:creationId xmlns:a16="http://schemas.microsoft.com/office/drawing/2014/main" id="{528A6D85-6BBF-4D14-A93F-6D70C093D58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1" name="テキスト ボックス 720">
          <a:extLst>
            <a:ext uri="{FF2B5EF4-FFF2-40B4-BE49-F238E27FC236}">
              <a16:creationId xmlns:a16="http://schemas.microsoft.com/office/drawing/2014/main" id="{DFE8034F-2340-4C36-BBBA-F8D3950BB6E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2" name="直線コネクタ 721">
          <a:extLst>
            <a:ext uri="{FF2B5EF4-FFF2-40B4-BE49-F238E27FC236}">
              <a16:creationId xmlns:a16="http://schemas.microsoft.com/office/drawing/2014/main" id="{E4EF32F4-567E-44B3-90BF-3BC58F9D2AF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3" name="テキスト ボックス 722">
          <a:extLst>
            <a:ext uri="{FF2B5EF4-FFF2-40B4-BE49-F238E27FC236}">
              <a16:creationId xmlns:a16="http://schemas.microsoft.com/office/drawing/2014/main" id="{E2A67F8A-1E97-48C7-BBAB-9383F6023A8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5008BA8A-A123-4AEA-8946-C36A8CEB76B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C616A189-11E6-4C7A-A744-FC67BAB91D6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a:extLst>
            <a:ext uri="{FF2B5EF4-FFF2-40B4-BE49-F238E27FC236}">
              <a16:creationId xmlns:a16="http://schemas.microsoft.com/office/drawing/2014/main" id="{C6A7DFEF-1301-48FA-B853-3DFE5AB2955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94487</xdr:rowOff>
    </xdr:from>
    <xdr:to>
      <xdr:col>116</xdr:col>
      <xdr:colOff>62864</xdr:colOff>
      <xdr:row>108</xdr:row>
      <xdr:rowOff>104394</xdr:rowOff>
    </xdr:to>
    <xdr:cxnSp macro="">
      <xdr:nvCxnSpPr>
        <xdr:cNvPr id="727" name="直線コネクタ 726">
          <a:extLst>
            <a:ext uri="{FF2B5EF4-FFF2-40B4-BE49-F238E27FC236}">
              <a16:creationId xmlns:a16="http://schemas.microsoft.com/office/drawing/2014/main" id="{50BDB243-063F-4CE0-97B9-6002A735153E}"/>
            </a:ext>
          </a:extLst>
        </xdr:cNvPr>
        <xdr:cNvCxnSpPr/>
      </xdr:nvCxnSpPr>
      <xdr:spPr>
        <a:xfrm flipV="1">
          <a:off x="22160864" y="17410937"/>
          <a:ext cx="0" cy="121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108221</xdr:rowOff>
    </xdr:from>
    <xdr:ext cx="469744" cy="259045"/>
    <xdr:sp macro="" textlink="">
      <xdr:nvSpPr>
        <xdr:cNvPr id="728" name="【公民館】&#10;一人当たり面積最小値テキスト">
          <a:extLst>
            <a:ext uri="{FF2B5EF4-FFF2-40B4-BE49-F238E27FC236}">
              <a16:creationId xmlns:a16="http://schemas.microsoft.com/office/drawing/2014/main" id="{E87651D6-3EA4-461E-A9C7-D5FC569352B0}"/>
            </a:ext>
          </a:extLst>
        </xdr:cNvPr>
        <xdr:cNvSpPr txBox="1"/>
      </xdr:nvSpPr>
      <xdr:spPr>
        <a:xfrm>
          <a:off x="22199600"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104394</xdr:rowOff>
    </xdr:from>
    <xdr:to>
      <xdr:col>116</xdr:col>
      <xdr:colOff>152400</xdr:colOff>
      <xdr:row>108</xdr:row>
      <xdr:rowOff>104394</xdr:rowOff>
    </xdr:to>
    <xdr:cxnSp macro="">
      <xdr:nvCxnSpPr>
        <xdr:cNvPr id="729" name="直線コネクタ 728">
          <a:extLst>
            <a:ext uri="{FF2B5EF4-FFF2-40B4-BE49-F238E27FC236}">
              <a16:creationId xmlns:a16="http://schemas.microsoft.com/office/drawing/2014/main" id="{223F2F52-1A60-4790-9672-DA324C348F1E}"/>
            </a:ext>
          </a:extLst>
        </xdr:cNvPr>
        <xdr:cNvCxnSpPr/>
      </xdr:nvCxnSpPr>
      <xdr:spPr>
        <a:xfrm>
          <a:off x="22072600" y="1862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41164</xdr:rowOff>
    </xdr:from>
    <xdr:ext cx="469744" cy="259045"/>
    <xdr:sp macro="" textlink="">
      <xdr:nvSpPr>
        <xdr:cNvPr id="730" name="【公民館】&#10;一人当たり面積最大値テキスト">
          <a:extLst>
            <a:ext uri="{FF2B5EF4-FFF2-40B4-BE49-F238E27FC236}">
              <a16:creationId xmlns:a16="http://schemas.microsoft.com/office/drawing/2014/main" id="{2E1CEEA1-0979-4E5D-8E86-61BF290142BB}"/>
            </a:ext>
          </a:extLst>
        </xdr:cNvPr>
        <xdr:cNvSpPr txBox="1"/>
      </xdr:nvSpPr>
      <xdr:spPr>
        <a:xfrm>
          <a:off x="22199600" y="171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94487</xdr:rowOff>
    </xdr:from>
    <xdr:to>
      <xdr:col>116</xdr:col>
      <xdr:colOff>152400</xdr:colOff>
      <xdr:row>101</xdr:row>
      <xdr:rowOff>94487</xdr:rowOff>
    </xdr:to>
    <xdr:cxnSp macro="">
      <xdr:nvCxnSpPr>
        <xdr:cNvPr id="731" name="直線コネクタ 730">
          <a:extLst>
            <a:ext uri="{FF2B5EF4-FFF2-40B4-BE49-F238E27FC236}">
              <a16:creationId xmlns:a16="http://schemas.microsoft.com/office/drawing/2014/main" id="{B19D8672-B1E4-48FF-AB10-307937A41A4F}"/>
            </a:ext>
          </a:extLst>
        </xdr:cNvPr>
        <xdr:cNvCxnSpPr/>
      </xdr:nvCxnSpPr>
      <xdr:spPr>
        <a:xfrm>
          <a:off x="22072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33038</xdr:rowOff>
    </xdr:from>
    <xdr:ext cx="469744" cy="259045"/>
    <xdr:sp macro="" textlink="">
      <xdr:nvSpPr>
        <xdr:cNvPr id="732" name="【公民館】&#10;一人当たり面積平均値テキスト">
          <a:extLst>
            <a:ext uri="{FF2B5EF4-FFF2-40B4-BE49-F238E27FC236}">
              <a16:creationId xmlns:a16="http://schemas.microsoft.com/office/drawing/2014/main" id="{D181BF29-9FF7-459F-8AFD-2E0A84F823AB}"/>
            </a:ext>
          </a:extLst>
        </xdr:cNvPr>
        <xdr:cNvSpPr txBox="1"/>
      </xdr:nvSpPr>
      <xdr:spPr>
        <a:xfrm>
          <a:off x="22199600" y="1820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733" name="フローチャート: 判断 732">
          <a:extLst>
            <a:ext uri="{FF2B5EF4-FFF2-40B4-BE49-F238E27FC236}">
              <a16:creationId xmlns:a16="http://schemas.microsoft.com/office/drawing/2014/main" id="{89DAEBD7-B122-4EAF-AEDD-A7F361B7BC18}"/>
            </a:ext>
          </a:extLst>
        </xdr:cNvPr>
        <xdr:cNvSpPr/>
      </xdr:nvSpPr>
      <xdr:spPr>
        <a:xfrm>
          <a:off x="221107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13208</xdr:rowOff>
    </xdr:from>
    <xdr:to>
      <xdr:col>112</xdr:col>
      <xdr:colOff>38100</xdr:colOff>
      <xdr:row>107</xdr:row>
      <xdr:rowOff>114808</xdr:rowOff>
    </xdr:to>
    <xdr:sp macro="" textlink="">
      <xdr:nvSpPr>
        <xdr:cNvPr id="734" name="フローチャート: 判断 733">
          <a:extLst>
            <a:ext uri="{FF2B5EF4-FFF2-40B4-BE49-F238E27FC236}">
              <a16:creationId xmlns:a16="http://schemas.microsoft.com/office/drawing/2014/main" id="{ABBF6DA4-DA72-4801-A07A-A878265DE89B}"/>
            </a:ext>
          </a:extLst>
        </xdr:cNvPr>
        <xdr:cNvSpPr/>
      </xdr:nvSpPr>
      <xdr:spPr>
        <a:xfrm>
          <a:off x="21272500" y="183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25400</xdr:rowOff>
    </xdr:from>
    <xdr:to>
      <xdr:col>107</xdr:col>
      <xdr:colOff>101600</xdr:colOff>
      <xdr:row>107</xdr:row>
      <xdr:rowOff>127000</xdr:rowOff>
    </xdr:to>
    <xdr:sp macro="" textlink="">
      <xdr:nvSpPr>
        <xdr:cNvPr id="735" name="フローチャート: 判断 734">
          <a:extLst>
            <a:ext uri="{FF2B5EF4-FFF2-40B4-BE49-F238E27FC236}">
              <a16:creationId xmlns:a16="http://schemas.microsoft.com/office/drawing/2014/main" id="{740F9661-8D18-441A-BEFE-C5F017003CC4}"/>
            </a:ext>
          </a:extLst>
        </xdr:cNvPr>
        <xdr:cNvSpPr/>
      </xdr:nvSpPr>
      <xdr:spPr>
        <a:xfrm>
          <a:off x="20383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736" name="フローチャート: 判断 735">
          <a:extLst>
            <a:ext uri="{FF2B5EF4-FFF2-40B4-BE49-F238E27FC236}">
              <a16:creationId xmlns:a16="http://schemas.microsoft.com/office/drawing/2014/main" id="{535AF168-A264-4726-91E3-4E2FCE451D34}"/>
            </a:ext>
          </a:extLst>
        </xdr:cNvPr>
        <xdr:cNvSpPr/>
      </xdr:nvSpPr>
      <xdr:spPr>
        <a:xfrm>
          <a:off x="19494500" y="183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51308</xdr:rowOff>
    </xdr:from>
    <xdr:to>
      <xdr:col>98</xdr:col>
      <xdr:colOff>38100</xdr:colOff>
      <xdr:row>106</xdr:row>
      <xdr:rowOff>152908</xdr:rowOff>
    </xdr:to>
    <xdr:sp macro="" textlink="">
      <xdr:nvSpPr>
        <xdr:cNvPr id="737" name="フローチャート: 判断 736">
          <a:extLst>
            <a:ext uri="{FF2B5EF4-FFF2-40B4-BE49-F238E27FC236}">
              <a16:creationId xmlns:a16="http://schemas.microsoft.com/office/drawing/2014/main" id="{6C021988-3D52-4ADF-848D-C47CA66FC824}"/>
            </a:ext>
          </a:extLst>
        </xdr:cNvPr>
        <xdr:cNvSpPr/>
      </xdr:nvSpPr>
      <xdr:spPr>
        <a:xfrm>
          <a:off x="18605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27DCBE5-6E45-407C-98B0-806E29588A9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38922C19-03A7-4AC2-B2CD-EB1F64181D8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849F537-3FCE-48CE-8737-C4D215669F5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732BF730-3EA9-4F74-B8FC-2E6C5607544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ACC2BDA5-BE1B-449A-AE38-6D687B3E9C3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97028</xdr:rowOff>
    </xdr:from>
    <xdr:to>
      <xdr:col>116</xdr:col>
      <xdr:colOff>114300</xdr:colOff>
      <xdr:row>108</xdr:row>
      <xdr:rowOff>27178</xdr:rowOff>
    </xdr:to>
    <xdr:sp macro="" textlink="">
      <xdr:nvSpPr>
        <xdr:cNvPr id="743" name="楕円 742">
          <a:extLst>
            <a:ext uri="{FF2B5EF4-FFF2-40B4-BE49-F238E27FC236}">
              <a16:creationId xmlns:a16="http://schemas.microsoft.com/office/drawing/2014/main" id="{D5F05577-8AD8-4FD7-9BEA-B7FC88CB010C}"/>
            </a:ext>
          </a:extLst>
        </xdr:cNvPr>
        <xdr:cNvSpPr/>
      </xdr:nvSpPr>
      <xdr:spPr>
        <a:xfrm>
          <a:off x="22110700" y="184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75455</xdr:rowOff>
    </xdr:from>
    <xdr:ext cx="469744" cy="259045"/>
    <xdr:sp macro="" textlink="">
      <xdr:nvSpPr>
        <xdr:cNvPr id="744" name="【公民館】&#10;一人当たり面積該当値テキスト">
          <a:extLst>
            <a:ext uri="{FF2B5EF4-FFF2-40B4-BE49-F238E27FC236}">
              <a16:creationId xmlns:a16="http://schemas.microsoft.com/office/drawing/2014/main" id="{43807BAE-B054-4F49-BAD8-12DED9C119D9}"/>
            </a:ext>
          </a:extLst>
        </xdr:cNvPr>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101600</xdr:rowOff>
    </xdr:from>
    <xdr:to>
      <xdr:col>112</xdr:col>
      <xdr:colOff>38100</xdr:colOff>
      <xdr:row>108</xdr:row>
      <xdr:rowOff>31750</xdr:rowOff>
    </xdr:to>
    <xdr:sp macro="" textlink="">
      <xdr:nvSpPr>
        <xdr:cNvPr id="745" name="楕円 744">
          <a:extLst>
            <a:ext uri="{FF2B5EF4-FFF2-40B4-BE49-F238E27FC236}">
              <a16:creationId xmlns:a16="http://schemas.microsoft.com/office/drawing/2014/main" id="{B368424F-4AE5-405B-921B-4D17B686A73A}"/>
            </a:ext>
          </a:extLst>
        </xdr:cNvPr>
        <xdr:cNvSpPr/>
      </xdr:nvSpPr>
      <xdr:spPr>
        <a:xfrm>
          <a:off x="21272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147828</xdr:rowOff>
    </xdr:from>
    <xdr:to>
      <xdr:col>116</xdr:col>
      <xdr:colOff>63500</xdr:colOff>
      <xdr:row>107</xdr:row>
      <xdr:rowOff>152400</xdr:rowOff>
    </xdr:to>
    <xdr:cxnSp macro="">
      <xdr:nvCxnSpPr>
        <xdr:cNvPr id="746" name="直線コネクタ 745">
          <a:extLst>
            <a:ext uri="{FF2B5EF4-FFF2-40B4-BE49-F238E27FC236}">
              <a16:creationId xmlns:a16="http://schemas.microsoft.com/office/drawing/2014/main" id="{07C4583F-6B16-41DB-9A77-747294F36544}"/>
            </a:ext>
          </a:extLst>
        </xdr:cNvPr>
        <xdr:cNvCxnSpPr/>
      </xdr:nvCxnSpPr>
      <xdr:spPr>
        <a:xfrm flipV="1">
          <a:off x="21323300" y="1849297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104648</xdr:rowOff>
    </xdr:from>
    <xdr:to>
      <xdr:col>107</xdr:col>
      <xdr:colOff>101600</xdr:colOff>
      <xdr:row>108</xdr:row>
      <xdr:rowOff>34798</xdr:rowOff>
    </xdr:to>
    <xdr:sp macro="" textlink="">
      <xdr:nvSpPr>
        <xdr:cNvPr id="747" name="楕円 746">
          <a:extLst>
            <a:ext uri="{FF2B5EF4-FFF2-40B4-BE49-F238E27FC236}">
              <a16:creationId xmlns:a16="http://schemas.microsoft.com/office/drawing/2014/main" id="{5E5B6922-E113-4DCC-8F83-E185EA5F4F2B}"/>
            </a:ext>
          </a:extLst>
        </xdr:cNvPr>
        <xdr:cNvSpPr/>
      </xdr:nvSpPr>
      <xdr:spPr>
        <a:xfrm>
          <a:off x="20383500" y="1844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152400</xdr:rowOff>
    </xdr:from>
    <xdr:to>
      <xdr:col>111</xdr:col>
      <xdr:colOff>177800</xdr:colOff>
      <xdr:row>107</xdr:row>
      <xdr:rowOff>155448</xdr:rowOff>
    </xdr:to>
    <xdr:cxnSp macro="">
      <xdr:nvCxnSpPr>
        <xdr:cNvPr id="748" name="直線コネクタ 747">
          <a:extLst>
            <a:ext uri="{FF2B5EF4-FFF2-40B4-BE49-F238E27FC236}">
              <a16:creationId xmlns:a16="http://schemas.microsoft.com/office/drawing/2014/main" id="{39B4C19A-0866-496D-9A60-B9AFBBD4145B}"/>
            </a:ext>
          </a:extLst>
        </xdr:cNvPr>
        <xdr:cNvCxnSpPr/>
      </xdr:nvCxnSpPr>
      <xdr:spPr>
        <a:xfrm flipV="1">
          <a:off x="20434300" y="1849755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107696</xdr:rowOff>
    </xdr:from>
    <xdr:to>
      <xdr:col>102</xdr:col>
      <xdr:colOff>165100</xdr:colOff>
      <xdr:row>108</xdr:row>
      <xdr:rowOff>37846</xdr:rowOff>
    </xdr:to>
    <xdr:sp macro="" textlink="">
      <xdr:nvSpPr>
        <xdr:cNvPr id="749" name="楕円 748">
          <a:extLst>
            <a:ext uri="{FF2B5EF4-FFF2-40B4-BE49-F238E27FC236}">
              <a16:creationId xmlns:a16="http://schemas.microsoft.com/office/drawing/2014/main" id="{49B4AFC9-5F15-4F15-B8A6-052F96C2F262}"/>
            </a:ext>
          </a:extLst>
        </xdr:cNvPr>
        <xdr:cNvSpPr/>
      </xdr:nvSpPr>
      <xdr:spPr>
        <a:xfrm>
          <a:off x="19494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155448</xdr:rowOff>
    </xdr:from>
    <xdr:to>
      <xdr:col>107</xdr:col>
      <xdr:colOff>50800</xdr:colOff>
      <xdr:row>107</xdr:row>
      <xdr:rowOff>158496</xdr:rowOff>
    </xdr:to>
    <xdr:cxnSp macro="">
      <xdr:nvCxnSpPr>
        <xdr:cNvPr id="750" name="直線コネクタ 749">
          <a:extLst>
            <a:ext uri="{FF2B5EF4-FFF2-40B4-BE49-F238E27FC236}">
              <a16:creationId xmlns:a16="http://schemas.microsoft.com/office/drawing/2014/main" id="{9ACA2D35-CDE9-4B5C-B57F-9981A28DEB00}"/>
            </a:ext>
          </a:extLst>
        </xdr:cNvPr>
        <xdr:cNvCxnSpPr/>
      </xdr:nvCxnSpPr>
      <xdr:spPr>
        <a:xfrm flipV="1">
          <a:off x="19545300" y="1850059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111506</xdr:rowOff>
    </xdr:from>
    <xdr:to>
      <xdr:col>98</xdr:col>
      <xdr:colOff>38100</xdr:colOff>
      <xdr:row>108</xdr:row>
      <xdr:rowOff>41656</xdr:rowOff>
    </xdr:to>
    <xdr:sp macro="" textlink="">
      <xdr:nvSpPr>
        <xdr:cNvPr id="751" name="楕円 750">
          <a:extLst>
            <a:ext uri="{FF2B5EF4-FFF2-40B4-BE49-F238E27FC236}">
              <a16:creationId xmlns:a16="http://schemas.microsoft.com/office/drawing/2014/main" id="{821718FD-D334-4E5C-BA62-D4196B16052D}"/>
            </a:ext>
          </a:extLst>
        </xdr:cNvPr>
        <xdr:cNvSpPr/>
      </xdr:nvSpPr>
      <xdr:spPr>
        <a:xfrm>
          <a:off x="18605500" y="184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158496</xdr:rowOff>
    </xdr:from>
    <xdr:to>
      <xdr:col>102</xdr:col>
      <xdr:colOff>114300</xdr:colOff>
      <xdr:row>107</xdr:row>
      <xdr:rowOff>162306</xdr:rowOff>
    </xdr:to>
    <xdr:cxnSp macro="">
      <xdr:nvCxnSpPr>
        <xdr:cNvPr id="752" name="直線コネクタ 751">
          <a:extLst>
            <a:ext uri="{FF2B5EF4-FFF2-40B4-BE49-F238E27FC236}">
              <a16:creationId xmlns:a16="http://schemas.microsoft.com/office/drawing/2014/main" id="{D8D87D29-102F-4B82-8E7A-1A9F8A1CBB28}"/>
            </a:ext>
          </a:extLst>
        </xdr:cNvPr>
        <xdr:cNvCxnSpPr/>
      </xdr:nvCxnSpPr>
      <xdr:spPr>
        <a:xfrm flipV="1">
          <a:off x="18656300" y="1850364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131335</xdr:rowOff>
    </xdr:from>
    <xdr:ext cx="469744" cy="259045"/>
    <xdr:sp macro="" textlink="">
      <xdr:nvSpPr>
        <xdr:cNvPr id="753" name="n_1aveValue【公民館】&#10;一人当たり面積">
          <a:extLst>
            <a:ext uri="{FF2B5EF4-FFF2-40B4-BE49-F238E27FC236}">
              <a16:creationId xmlns:a16="http://schemas.microsoft.com/office/drawing/2014/main" id="{B0E10CE8-F64F-46C0-A569-C31E2BC40FDE}"/>
            </a:ext>
          </a:extLst>
        </xdr:cNvPr>
        <xdr:cNvSpPr txBox="1"/>
      </xdr:nvSpPr>
      <xdr:spPr>
        <a:xfrm>
          <a:off x="21075727" y="181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143527</xdr:rowOff>
    </xdr:from>
    <xdr:ext cx="469744" cy="259045"/>
    <xdr:sp macro="" textlink="">
      <xdr:nvSpPr>
        <xdr:cNvPr id="754" name="n_2aveValue【公民館】&#10;一人当たり面積">
          <a:extLst>
            <a:ext uri="{FF2B5EF4-FFF2-40B4-BE49-F238E27FC236}">
              <a16:creationId xmlns:a16="http://schemas.microsoft.com/office/drawing/2014/main" id="{52B7BF45-B296-4675-AF5F-6E20208CCAC9}"/>
            </a:ext>
          </a:extLst>
        </xdr:cNvPr>
        <xdr:cNvSpPr txBox="1"/>
      </xdr:nvSpPr>
      <xdr:spPr>
        <a:xfrm>
          <a:off x="20199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157242</xdr:rowOff>
    </xdr:from>
    <xdr:ext cx="469744" cy="259045"/>
    <xdr:sp macro="" textlink="">
      <xdr:nvSpPr>
        <xdr:cNvPr id="755" name="n_3aveValue【公民館】&#10;一人当たり面積">
          <a:extLst>
            <a:ext uri="{FF2B5EF4-FFF2-40B4-BE49-F238E27FC236}">
              <a16:creationId xmlns:a16="http://schemas.microsoft.com/office/drawing/2014/main" id="{0C0330A2-96F9-4AB6-8093-D11702A2579A}"/>
            </a:ext>
          </a:extLst>
        </xdr:cNvPr>
        <xdr:cNvSpPr txBox="1"/>
      </xdr:nvSpPr>
      <xdr:spPr>
        <a:xfrm>
          <a:off x="19310427" y="1815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169435</xdr:rowOff>
    </xdr:from>
    <xdr:ext cx="469744" cy="259045"/>
    <xdr:sp macro="" textlink="">
      <xdr:nvSpPr>
        <xdr:cNvPr id="756" name="n_4aveValue【公民館】&#10;一人当たり面積">
          <a:extLst>
            <a:ext uri="{FF2B5EF4-FFF2-40B4-BE49-F238E27FC236}">
              <a16:creationId xmlns:a16="http://schemas.microsoft.com/office/drawing/2014/main" id="{4A0089C1-D42F-4618-9832-FDD10C1CC516}"/>
            </a:ext>
          </a:extLst>
        </xdr:cNvPr>
        <xdr:cNvSpPr txBox="1"/>
      </xdr:nvSpPr>
      <xdr:spPr>
        <a:xfrm>
          <a:off x="18421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22877</xdr:rowOff>
    </xdr:from>
    <xdr:ext cx="469744" cy="259045"/>
    <xdr:sp macro="" textlink="">
      <xdr:nvSpPr>
        <xdr:cNvPr id="757" name="n_1mainValue【公民館】&#10;一人当たり面積">
          <a:extLst>
            <a:ext uri="{FF2B5EF4-FFF2-40B4-BE49-F238E27FC236}">
              <a16:creationId xmlns:a16="http://schemas.microsoft.com/office/drawing/2014/main" id="{8C27561D-69C8-4961-A03C-FB0C8E95A8FE}"/>
            </a:ext>
          </a:extLst>
        </xdr:cNvPr>
        <xdr:cNvSpPr txBox="1"/>
      </xdr:nvSpPr>
      <xdr:spPr>
        <a:xfrm>
          <a:off x="21075727"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25925</xdr:rowOff>
    </xdr:from>
    <xdr:ext cx="469744" cy="259045"/>
    <xdr:sp macro="" textlink="">
      <xdr:nvSpPr>
        <xdr:cNvPr id="758" name="n_2mainValue【公民館】&#10;一人当たり面積">
          <a:extLst>
            <a:ext uri="{FF2B5EF4-FFF2-40B4-BE49-F238E27FC236}">
              <a16:creationId xmlns:a16="http://schemas.microsoft.com/office/drawing/2014/main" id="{1E08BB1C-A099-42C9-A051-FEC933C3376E}"/>
            </a:ext>
          </a:extLst>
        </xdr:cNvPr>
        <xdr:cNvSpPr txBox="1"/>
      </xdr:nvSpPr>
      <xdr:spPr>
        <a:xfrm>
          <a:off x="20199427" y="1854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28973</xdr:rowOff>
    </xdr:from>
    <xdr:ext cx="469744" cy="259045"/>
    <xdr:sp macro="" textlink="">
      <xdr:nvSpPr>
        <xdr:cNvPr id="759" name="n_3mainValue【公民館】&#10;一人当たり面積">
          <a:extLst>
            <a:ext uri="{FF2B5EF4-FFF2-40B4-BE49-F238E27FC236}">
              <a16:creationId xmlns:a16="http://schemas.microsoft.com/office/drawing/2014/main" id="{DE2294B4-097F-4C59-989A-F2182848F4B3}"/>
            </a:ext>
          </a:extLst>
        </xdr:cNvPr>
        <xdr:cNvSpPr txBox="1"/>
      </xdr:nvSpPr>
      <xdr:spPr>
        <a:xfrm>
          <a:off x="193104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32783</xdr:rowOff>
    </xdr:from>
    <xdr:ext cx="469744" cy="259045"/>
    <xdr:sp macro="" textlink="">
      <xdr:nvSpPr>
        <xdr:cNvPr id="760" name="n_4mainValue【公民館】&#10;一人当たり面積">
          <a:extLst>
            <a:ext uri="{FF2B5EF4-FFF2-40B4-BE49-F238E27FC236}">
              <a16:creationId xmlns:a16="http://schemas.microsoft.com/office/drawing/2014/main" id="{35F33362-6B7F-4384-BAFC-8BD6C952BEB6}"/>
            </a:ext>
          </a:extLst>
        </xdr:cNvPr>
        <xdr:cNvSpPr txBox="1"/>
      </xdr:nvSpPr>
      <xdr:spPr>
        <a:xfrm>
          <a:off x="18421427" y="185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99DD2FA2-97E2-446F-97D4-D47365E3DC9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C2F15252-0EDA-4D0D-B738-F358EFE3F91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D87D7C2A-B054-4E13-8245-84DD605296D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有形固定資産減価償却率について、類似団体より特に低い水準となっているのは、道路、橋梁・トンネル、公営住宅である。</a:t>
          </a:r>
        </a:p>
        <a:p>
          <a:r>
            <a:rPr kumimoji="1" lang="ja-JP" altLang="en-US" sz="1300">
              <a:latin typeface="ＭＳ Ｐゴシック" panose="020B0600070205080204" pitchFamily="50" charset="-128"/>
              <a:ea typeface="ＭＳ Ｐゴシック" panose="020B0600070205080204" pitchFamily="50" charset="-128"/>
            </a:rPr>
            <a:t>道路や橋梁については、毎年順次更新を行っているため低い水準となっている。</a:t>
          </a:r>
        </a:p>
        <a:p>
          <a:r>
            <a:rPr kumimoji="1" lang="ja-JP" altLang="en-US" sz="1300">
              <a:latin typeface="ＭＳ Ｐゴシック" panose="020B0600070205080204" pitchFamily="50" charset="-128"/>
              <a:ea typeface="ＭＳ Ｐゴシック" panose="020B0600070205080204" pitchFamily="50" charset="-128"/>
            </a:rPr>
            <a:t>公営住宅については、老朽化に伴い建て替えを行ったため低い水準となっている。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一人当たりに換算すると人口減少に伴って各施設ともに増加傾向である。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DF32077-4924-4B2A-850D-025983534F9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29FD62E-51BC-4782-9463-1DF0A78CCE0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C834843-B462-4756-B363-009F771FCD0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08E31E8-761D-4A74-8FDB-84F081F54CE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FF1265C-21AE-4676-B9F2-7E76EEFB131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6D02318-4CEA-48FC-A050-9FB6A8813A7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93F1C69-67B7-40D4-88BF-40A58D6705E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1FA05F9-6911-4975-97D9-CC282354406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45ED7BC-DB6E-4E1F-8B49-DE361866505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63B3F59-F98F-4E0D-9CEF-405EBB9F77E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9,427
9,318
170.21
6,980,296
6,645,095
300,420
4,388,929
6,778,774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67DF108-76D6-4B24-96DD-47481FA301F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7692CEE-3B82-4694-AB6D-8FA786F3A66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3C24D46-5743-45BD-BFA6-1CC6C1A2D3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9E81679-36E6-42F6-8CEA-2D1CF764658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CC94571-DB53-4B2C-AA92-049403F5708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47E32C8-18A8-4042-AC44-92CF614AC4D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170F5EA-8B80-4824-9E96-D6181104AA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EEFF6C0-5A01-401F-BAA9-2F980882D80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EB0A907-CECD-47A4-9BBE-954645E6E14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04D1E86-1DF6-4919-9384-229342E6DF7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F6BD384-0EA3-480F-B3A8-EDA00781DB3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F3BDDC6-4121-49DE-BF8D-9D3D9B9838D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24ECF82-4885-43F1-8AF9-A0E837E06C2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5AEF8F7-A07A-4641-91C6-A5CEBA6E567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1645679-CCF8-4533-A336-E1C87353537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7F4173D-56CD-4535-B9EA-A4B078988CD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6913D77-D2C8-4E7F-88A0-D43030EE8A5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92C4EE9-B000-4A92-ABC9-5A3F4BA6C24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EB78907-5605-49DD-9428-646DDAF01B6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006607F-B560-49A7-929C-B4C7B8396B7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294EC20-0C33-42B0-AA62-1BB91B300E6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74D7061-AF74-400E-A044-54F1A6253A3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8B9B6EE-F77F-45FF-A33C-FC4DCCC8351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6EBA0A6-B42B-4072-AAEF-CCF2E8453FA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052E03E-A4A6-4A3B-B3CB-4E1998AC36E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DF5F1F6-D129-464F-9031-40364FBC54A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0008301-5053-4AED-AB2A-F7001FFADED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E722DC1-4A37-445C-96AC-FA95DBA040D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459BD7B-DE4D-4455-9A07-E82F6DE2CBA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130FEA41-65DC-49D7-BC68-1FADE6402A8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4A5A512-0741-431C-AEFE-4044ED9B165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711FC6D-05E7-4035-B476-345403930A5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0DEEBE4-D899-4887-A794-7B43DD36D57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48D27F5-2A81-4E48-9DD1-EEE7D056990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BB9A19D-508E-4FE9-AC55-DC83B7C0095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2741151-E333-45CC-812C-7B24924A24A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9F81D1F-89CC-41EE-8C06-17EADA294DB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6B8177E-1513-4768-A063-EE1BBB87110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5CA29226-550D-498E-90C0-72C421E1BAB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EB433A9-7EBC-46E6-99FA-A8CEF938296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25232AE-96BF-4CE7-834B-6D654338111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D57A9F6A-2484-4363-987F-10D17B99DE6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8A3DF3C-EC54-4924-B110-BBC630C2BF5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880F541-85F7-4AE4-8B96-C30A1BBDA38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9BCF5C4-9562-4EB5-9D78-6BA123E68C7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63BDF541-2165-4ADA-BDBC-4B08FC7A597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583A3695-4D24-4032-9F17-E2EF23894C1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B15F669E-03EF-46A4-B7B7-BECBC118DBE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766D330D-15CD-428C-9AA3-446CCD64029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15811564-24E5-4EA6-BF39-4A66AF02D02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9C219D7-863A-4579-852B-72712B5261A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9BCA8AB2-1BA7-4AE0-90E2-E700107E6CB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431514BB-0564-41E3-A66B-AE7A3D67DAB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C572378C-2185-4085-B299-B6B5CF88CE6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90D3CD6D-86B5-49D8-BE0A-63831C000A0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AAD8E655-0279-47CE-BDCF-485CF2ED5E9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2D548E21-8E26-40E1-9872-ACB5E4189F3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22096962-FEC3-4882-B16A-BF6887DD36C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B0B90CE6-178F-48AC-9474-5082D85AA25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569771BC-D652-410C-A584-ED00132256E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6B07104C-6016-4FA1-86C6-62C70530C1B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40005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217C7917-0F72-4F6B-9687-10E924BA97CF}"/>
            </a:ext>
          </a:extLst>
        </xdr:cNvPr>
        <xdr:cNvCxnSpPr/>
      </xdr:nvCxnSpPr>
      <xdr:spPr>
        <a:xfrm flipV="1">
          <a:off x="4634865" y="9469755"/>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6E38D34F-B240-4644-AE0C-6215877DC19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CF90736D-E7DD-4150-98EC-D69FA653390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158132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78A0F5DE-DFA7-442E-8957-36E272044996}"/>
            </a:ext>
          </a:extLst>
        </xdr:cNvPr>
        <xdr:cNvSpPr txBox="1"/>
      </xdr:nvSpPr>
      <xdr:spPr>
        <a:xfrm>
          <a:off x="4673600"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40005</xdr:rowOff>
    </xdr:from>
    <xdr:to>
      <xdr:col>24</xdr:col>
      <xdr:colOff>152400</xdr:colOff>
      <xdr:row>55</xdr:row>
      <xdr:rowOff>40005</xdr:rowOff>
    </xdr:to>
    <xdr:cxnSp macro="">
      <xdr:nvCxnSpPr>
        <xdr:cNvPr id="77" name="直線コネクタ 76">
          <a:extLst>
            <a:ext uri="{FF2B5EF4-FFF2-40B4-BE49-F238E27FC236}">
              <a16:creationId xmlns:a16="http://schemas.microsoft.com/office/drawing/2014/main" id="{F79EE323-39FF-4C56-924B-E264AE5CD309}"/>
            </a:ext>
          </a:extLst>
        </xdr:cNvPr>
        <xdr:cNvCxnSpPr/>
      </xdr:nvCxnSpPr>
      <xdr:spPr>
        <a:xfrm>
          <a:off x="4546600" y="946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652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D634E937-11A3-474E-AF5D-9156CFA4B568}"/>
            </a:ext>
          </a:extLst>
        </xdr:cNvPr>
        <xdr:cNvSpPr txBox="1"/>
      </xdr:nvSpPr>
      <xdr:spPr>
        <a:xfrm>
          <a:off x="4673600" y="10287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79" name="フローチャート: 判断 78">
          <a:extLst>
            <a:ext uri="{FF2B5EF4-FFF2-40B4-BE49-F238E27FC236}">
              <a16:creationId xmlns:a16="http://schemas.microsoft.com/office/drawing/2014/main" id="{7FECDF3C-7736-47AC-9F49-CE6490B2610F}"/>
            </a:ext>
          </a:extLst>
        </xdr:cNvPr>
        <xdr:cNvSpPr/>
      </xdr:nvSpPr>
      <xdr:spPr>
        <a:xfrm>
          <a:off x="45847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80" name="フローチャート: 判断 79">
          <a:extLst>
            <a:ext uri="{FF2B5EF4-FFF2-40B4-BE49-F238E27FC236}">
              <a16:creationId xmlns:a16="http://schemas.microsoft.com/office/drawing/2014/main" id="{E61224C0-177F-4C26-9D9F-8A276D09D897}"/>
            </a:ext>
          </a:extLst>
        </xdr:cNvPr>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81" name="フローチャート: 判断 80">
          <a:extLst>
            <a:ext uri="{FF2B5EF4-FFF2-40B4-BE49-F238E27FC236}">
              <a16:creationId xmlns:a16="http://schemas.microsoft.com/office/drawing/2014/main" id="{21A5F9C2-9FE8-45FA-B4B9-2955837D78C9}"/>
            </a:ext>
          </a:extLst>
        </xdr:cNvPr>
        <xdr:cNvSpPr/>
      </xdr:nvSpPr>
      <xdr:spPr>
        <a:xfrm>
          <a:off x="2857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82" name="フローチャート: 判断 81">
          <a:extLst>
            <a:ext uri="{FF2B5EF4-FFF2-40B4-BE49-F238E27FC236}">
              <a16:creationId xmlns:a16="http://schemas.microsoft.com/office/drawing/2014/main" id="{4990B89F-DBF0-43FF-B5FB-3D0F422931FE}"/>
            </a:ext>
          </a:extLst>
        </xdr:cNvPr>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83" name="フローチャート: 判断 82">
          <a:extLst>
            <a:ext uri="{FF2B5EF4-FFF2-40B4-BE49-F238E27FC236}">
              <a16:creationId xmlns:a16="http://schemas.microsoft.com/office/drawing/2014/main" id="{1A4F300D-1EA2-4112-95E1-1443F50743F0}"/>
            </a:ext>
          </a:extLst>
        </xdr:cNvPr>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18EF8CF2-D788-42B7-8477-4179E376755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9A183E0-7159-4FF1-BA59-54D27DBB0BB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E048C84-0939-4103-8305-7D8A19575A6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2D99DF0-1702-4D28-95A7-D1824DF4222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8514F44B-10D3-460E-B2AC-08DFCF23EA3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89" name="楕円 88">
          <a:extLst>
            <a:ext uri="{FF2B5EF4-FFF2-40B4-BE49-F238E27FC236}">
              <a16:creationId xmlns:a16="http://schemas.microsoft.com/office/drawing/2014/main" id="{886F24D0-1B1F-462E-A098-D0B4F28F56FE}"/>
            </a:ext>
          </a:extLst>
        </xdr:cNvPr>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90" name="【体育館・プール】&#10;有形固定資産減価償却率該当値テキスト">
          <a:extLst>
            <a:ext uri="{FF2B5EF4-FFF2-40B4-BE49-F238E27FC236}">
              <a16:creationId xmlns:a16="http://schemas.microsoft.com/office/drawing/2014/main" id="{BE25D822-1953-4689-9893-C9D7B492D463}"/>
            </a:ext>
          </a:extLst>
        </xdr:cNvPr>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91" name="楕円 90">
          <a:extLst>
            <a:ext uri="{FF2B5EF4-FFF2-40B4-BE49-F238E27FC236}">
              <a16:creationId xmlns:a16="http://schemas.microsoft.com/office/drawing/2014/main" id="{1DD40051-C448-47D9-9541-037124653347}"/>
            </a:ext>
          </a:extLst>
        </xdr:cNvPr>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92" name="直線コネクタ 91">
          <a:extLst>
            <a:ext uri="{FF2B5EF4-FFF2-40B4-BE49-F238E27FC236}">
              <a16:creationId xmlns:a16="http://schemas.microsoft.com/office/drawing/2014/main" id="{4F93EB37-CB7A-4D89-BFD4-44BC688F0065}"/>
            </a:ext>
          </a:extLst>
        </xdr:cNvPr>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93" name="楕円 92">
          <a:extLst>
            <a:ext uri="{FF2B5EF4-FFF2-40B4-BE49-F238E27FC236}">
              <a16:creationId xmlns:a16="http://schemas.microsoft.com/office/drawing/2014/main" id="{56E6989C-AFE2-4E59-9376-6127B7A9DDFF}"/>
            </a:ext>
          </a:extLst>
        </xdr:cNvPr>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94" name="直線コネクタ 93">
          <a:extLst>
            <a:ext uri="{FF2B5EF4-FFF2-40B4-BE49-F238E27FC236}">
              <a16:creationId xmlns:a16="http://schemas.microsoft.com/office/drawing/2014/main" id="{CE555B4E-FF60-48DC-B036-B6E5E0877327}"/>
            </a:ext>
          </a:extLst>
        </xdr:cNvPr>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6350</xdr:rowOff>
    </xdr:from>
    <xdr:to>
      <xdr:col>10</xdr:col>
      <xdr:colOff>165100</xdr:colOff>
      <xdr:row>64</xdr:row>
      <xdr:rowOff>107950</xdr:rowOff>
    </xdr:to>
    <xdr:sp macro="" textlink="">
      <xdr:nvSpPr>
        <xdr:cNvPr id="95" name="楕円 94">
          <a:extLst>
            <a:ext uri="{FF2B5EF4-FFF2-40B4-BE49-F238E27FC236}">
              <a16:creationId xmlns:a16="http://schemas.microsoft.com/office/drawing/2014/main" id="{AD7566A4-89C2-4A8A-8212-4F6402DE24B3}"/>
            </a:ext>
          </a:extLst>
        </xdr:cNvPr>
        <xdr:cNvSpPr/>
      </xdr:nvSpPr>
      <xdr:spPr>
        <a:xfrm>
          <a:off x="1968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57150</xdr:rowOff>
    </xdr:from>
    <xdr:to>
      <xdr:col>15</xdr:col>
      <xdr:colOff>50800</xdr:colOff>
      <xdr:row>64</xdr:row>
      <xdr:rowOff>76200</xdr:rowOff>
    </xdr:to>
    <xdr:cxnSp macro="">
      <xdr:nvCxnSpPr>
        <xdr:cNvPr id="96" name="直線コネクタ 95">
          <a:extLst>
            <a:ext uri="{FF2B5EF4-FFF2-40B4-BE49-F238E27FC236}">
              <a16:creationId xmlns:a16="http://schemas.microsoft.com/office/drawing/2014/main" id="{691A49BD-3CF5-4661-A8A2-9B39901A04A4}"/>
            </a:ext>
          </a:extLst>
        </xdr:cNvPr>
        <xdr:cNvCxnSpPr/>
      </xdr:nvCxnSpPr>
      <xdr:spPr>
        <a:xfrm>
          <a:off x="2019300" y="11029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135890</xdr:rowOff>
    </xdr:from>
    <xdr:to>
      <xdr:col>6</xdr:col>
      <xdr:colOff>38100</xdr:colOff>
      <xdr:row>64</xdr:row>
      <xdr:rowOff>66040</xdr:rowOff>
    </xdr:to>
    <xdr:sp macro="" textlink="">
      <xdr:nvSpPr>
        <xdr:cNvPr id="97" name="楕円 96">
          <a:extLst>
            <a:ext uri="{FF2B5EF4-FFF2-40B4-BE49-F238E27FC236}">
              <a16:creationId xmlns:a16="http://schemas.microsoft.com/office/drawing/2014/main" id="{65899E2E-9117-4565-B0C3-7152B4FFF51A}"/>
            </a:ext>
          </a:extLst>
        </xdr:cNvPr>
        <xdr:cNvSpPr/>
      </xdr:nvSpPr>
      <xdr:spPr>
        <a:xfrm>
          <a:off x="1079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15240</xdr:rowOff>
    </xdr:from>
    <xdr:to>
      <xdr:col>10</xdr:col>
      <xdr:colOff>114300</xdr:colOff>
      <xdr:row>64</xdr:row>
      <xdr:rowOff>57150</xdr:rowOff>
    </xdr:to>
    <xdr:cxnSp macro="">
      <xdr:nvCxnSpPr>
        <xdr:cNvPr id="98" name="直線コネクタ 97">
          <a:extLst>
            <a:ext uri="{FF2B5EF4-FFF2-40B4-BE49-F238E27FC236}">
              <a16:creationId xmlns:a16="http://schemas.microsoft.com/office/drawing/2014/main" id="{2DB342FB-3D0D-4E7B-A0CA-87360C1EE67D}"/>
            </a:ext>
          </a:extLst>
        </xdr:cNvPr>
        <xdr:cNvCxnSpPr/>
      </xdr:nvCxnSpPr>
      <xdr:spPr>
        <a:xfrm>
          <a:off x="1130300" y="109880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99" name="n_1aveValue【体育館・プール】&#10;有形固定資産減価償却率">
          <a:extLst>
            <a:ext uri="{FF2B5EF4-FFF2-40B4-BE49-F238E27FC236}">
              <a16:creationId xmlns:a16="http://schemas.microsoft.com/office/drawing/2014/main" id="{5384032D-143A-47BB-80F9-4E501D36E01A}"/>
            </a:ext>
          </a:extLst>
        </xdr:cNvPr>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109237</xdr:rowOff>
    </xdr:from>
    <xdr:ext cx="405111" cy="259045"/>
    <xdr:sp macro="" textlink="">
      <xdr:nvSpPr>
        <xdr:cNvPr id="100" name="n_2aveValue【体育館・プール】&#10;有形固定資産減価償却率">
          <a:extLst>
            <a:ext uri="{FF2B5EF4-FFF2-40B4-BE49-F238E27FC236}">
              <a16:creationId xmlns:a16="http://schemas.microsoft.com/office/drawing/2014/main" id="{5DAD3FE9-6F2E-4A57-B8EA-77639BE320DA}"/>
            </a:ext>
          </a:extLst>
        </xdr:cNvPr>
        <xdr:cNvSpPr txBox="1"/>
      </xdr:nvSpPr>
      <xdr:spPr>
        <a:xfrm>
          <a:off x="2705744"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101" name="n_3aveValue【体育館・プール】&#10;有形固定資産減価償却率">
          <a:extLst>
            <a:ext uri="{FF2B5EF4-FFF2-40B4-BE49-F238E27FC236}">
              <a16:creationId xmlns:a16="http://schemas.microsoft.com/office/drawing/2014/main" id="{3B04F0C1-62C3-4A53-8097-67BAD006C118}"/>
            </a:ext>
          </a:extLst>
        </xdr:cNvPr>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102" name="n_4aveValue【体育館・プール】&#10;有形固定資産減価償却率">
          <a:extLst>
            <a:ext uri="{FF2B5EF4-FFF2-40B4-BE49-F238E27FC236}">
              <a16:creationId xmlns:a16="http://schemas.microsoft.com/office/drawing/2014/main" id="{64C07ED0-10D4-4BA8-8AD0-E8CEBBC039C1}"/>
            </a:ext>
          </a:extLst>
        </xdr:cNvPr>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103" name="n_1mainValue【体育館・プール】&#10;有形固定資産減価償却率">
          <a:extLst>
            <a:ext uri="{FF2B5EF4-FFF2-40B4-BE49-F238E27FC236}">
              <a16:creationId xmlns:a16="http://schemas.microsoft.com/office/drawing/2014/main" id="{327BA85D-8285-4625-8219-2B33F54AA2B6}"/>
            </a:ext>
          </a:extLst>
        </xdr:cNvPr>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104" name="n_2mainValue【体育館・プール】&#10;有形固定資産減価償却率">
          <a:extLst>
            <a:ext uri="{FF2B5EF4-FFF2-40B4-BE49-F238E27FC236}">
              <a16:creationId xmlns:a16="http://schemas.microsoft.com/office/drawing/2014/main" id="{61145DC9-7572-4E67-B9CC-2950C3CCE38B}"/>
            </a:ext>
          </a:extLst>
        </xdr:cNvPr>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99077</xdr:rowOff>
    </xdr:from>
    <xdr:ext cx="405111" cy="259045"/>
    <xdr:sp macro="" textlink="">
      <xdr:nvSpPr>
        <xdr:cNvPr id="105" name="n_3mainValue【体育館・プール】&#10;有形固定資産減価償却率">
          <a:extLst>
            <a:ext uri="{FF2B5EF4-FFF2-40B4-BE49-F238E27FC236}">
              <a16:creationId xmlns:a16="http://schemas.microsoft.com/office/drawing/2014/main" id="{905E9F0A-E9BD-4D9B-B95C-BB4D5288AD17}"/>
            </a:ext>
          </a:extLst>
        </xdr:cNvPr>
        <xdr:cNvSpPr txBox="1"/>
      </xdr:nvSpPr>
      <xdr:spPr>
        <a:xfrm>
          <a:off x="1816744"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57167</xdr:rowOff>
    </xdr:from>
    <xdr:ext cx="405111" cy="259045"/>
    <xdr:sp macro="" textlink="">
      <xdr:nvSpPr>
        <xdr:cNvPr id="106" name="n_4mainValue【体育館・プール】&#10;有形固定資産減価償却率">
          <a:extLst>
            <a:ext uri="{FF2B5EF4-FFF2-40B4-BE49-F238E27FC236}">
              <a16:creationId xmlns:a16="http://schemas.microsoft.com/office/drawing/2014/main" id="{F86F6FD3-C1A3-4273-9841-8D6B0CF6EF11}"/>
            </a:ext>
          </a:extLst>
        </xdr:cNvPr>
        <xdr:cNvSpPr txBox="1"/>
      </xdr:nvSpPr>
      <xdr:spPr>
        <a:xfrm>
          <a:off x="927744"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734052A7-7DCC-4221-9BF3-51C58D070C6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5C651ED1-3997-47B4-972B-63CDEF9EDDE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3AE9EE57-EB54-426B-BDC1-F69B5840D28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BAED6840-15C0-4B82-95BA-150FC70BC82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A405CBE7-2981-4484-887E-875021D82E4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C45F9BB2-F20E-43C8-BEDC-63B7EE4403A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CB6A8400-CD4C-4612-824B-FF7B79DFA23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428FC3A0-8A92-4C6A-9085-940A6B53AAE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C8F5547C-16A5-43D7-A9F4-AAA26B8635B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DA2DE1C1-F889-4BC1-AC2B-01C02C0BC32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a:extLst>
            <a:ext uri="{FF2B5EF4-FFF2-40B4-BE49-F238E27FC236}">
              <a16:creationId xmlns:a16="http://schemas.microsoft.com/office/drawing/2014/main" id="{696D0BC0-ED5E-438B-9AC8-E9C0380C8A2F}"/>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a:extLst>
            <a:ext uri="{FF2B5EF4-FFF2-40B4-BE49-F238E27FC236}">
              <a16:creationId xmlns:a16="http://schemas.microsoft.com/office/drawing/2014/main" id="{EB45580E-7D6B-47D6-A180-445D8155667D}"/>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CD07FD26-7463-49E2-BB41-260EC2A4A9C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49E5E1B3-C462-4511-BEF2-255956A7327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a:extLst>
            <a:ext uri="{FF2B5EF4-FFF2-40B4-BE49-F238E27FC236}">
              <a16:creationId xmlns:a16="http://schemas.microsoft.com/office/drawing/2014/main" id="{057A58D4-2658-41D8-8DA6-0E5197965894}"/>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a:extLst>
            <a:ext uri="{FF2B5EF4-FFF2-40B4-BE49-F238E27FC236}">
              <a16:creationId xmlns:a16="http://schemas.microsoft.com/office/drawing/2014/main" id="{678F0ACB-2CC7-4C9A-A8E3-A459DD1ED149}"/>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69F3C247-651C-4506-8906-11E4A3E0F11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867E1346-D649-41B2-ACD6-D516D2984A6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7120A66A-BD52-4EDD-A34A-DF8E93FCDF8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126" name="直線コネクタ 125">
          <a:extLst>
            <a:ext uri="{FF2B5EF4-FFF2-40B4-BE49-F238E27FC236}">
              <a16:creationId xmlns:a16="http://schemas.microsoft.com/office/drawing/2014/main" id="{DCFA56E6-0423-4C9B-A648-FED2B4E5A656}"/>
            </a:ext>
          </a:extLst>
        </xdr:cNvPr>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27" name="【体育館・プール】&#10;一人当たり面積最小値テキスト">
          <a:extLst>
            <a:ext uri="{FF2B5EF4-FFF2-40B4-BE49-F238E27FC236}">
              <a16:creationId xmlns:a16="http://schemas.microsoft.com/office/drawing/2014/main" id="{5D58FDA2-195E-48CD-A439-D6B84168DEC6}"/>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28" name="直線コネクタ 127">
          <a:extLst>
            <a:ext uri="{FF2B5EF4-FFF2-40B4-BE49-F238E27FC236}">
              <a16:creationId xmlns:a16="http://schemas.microsoft.com/office/drawing/2014/main" id="{D049EEAD-2B11-43D1-8829-3236959C1AD2}"/>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129" name="【体育館・プール】&#10;一人当たり面積最大値テキスト">
          <a:extLst>
            <a:ext uri="{FF2B5EF4-FFF2-40B4-BE49-F238E27FC236}">
              <a16:creationId xmlns:a16="http://schemas.microsoft.com/office/drawing/2014/main" id="{8DCE9566-18A1-4817-9FED-2E167240E71C}"/>
            </a:ext>
          </a:extLst>
        </xdr:cNvPr>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130" name="直線コネクタ 129">
          <a:extLst>
            <a:ext uri="{FF2B5EF4-FFF2-40B4-BE49-F238E27FC236}">
              <a16:creationId xmlns:a16="http://schemas.microsoft.com/office/drawing/2014/main" id="{AF227D07-843D-4892-A6FF-080A91B06D34}"/>
            </a:ext>
          </a:extLst>
        </xdr:cNvPr>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27512</xdr:rowOff>
    </xdr:from>
    <xdr:ext cx="469744" cy="259045"/>
    <xdr:sp macro="" textlink="">
      <xdr:nvSpPr>
        <xdr:cNvPr id="131" name="【体育館・プール】&#10;一人当たり面積平均値テキスト">
          <a:extLst>
            <a:ext uri="{FF2B5EF4-FFF2-40B4-BE49-F238E27FC236}">
              <a16:creationId xmlns:a16="http://schemas.microsoft.com/office/drawing/2014/main" id="{6E16825C-5ED1-4769-8A51-703492380BCE}"/>
            </a:ext>
          </a:extLst>
        </xdr:cNvPr>
        <xdr:cNvSpPr txBox="1"/>
      </xdr:nvSpPr>
      <xdr:spPr>
        <a:xfrm>
          <a:off x="10515600" y="1031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132" name="フローチャート: 判断 131">
          <a:extLst>
            <a:ext uri="{FF2B5EF4-FFF2-40B4-BE49-F238E27FC236}">
              <a16:creationId xmlns:a16="http://schemas.microsoft.com/office/drawing/2014/main" id="{669AE7F5-5DE2-4FF4-9191-0D80BB8A8A79}"/>
            </a:ext>
          </a:extLst>
        </xdr:cNvPr>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133" name="フローチャート: 判断 132">
          <a:extLst>
            <a:ext uri="{FF2B5EF4-FFF2-40B4-BE49-F238E27FC236}">
              <a16:creationId xmlns:a16="http://schemas.microsoft.com/office/drawing/2014/main" id="{D16D8935-490B-4384-9E65-E3382195F403}"/>
            </a:ext>
          </a:extLst>
        </xdr:cNvPr>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134" name="フローチャート: 判断 133">
          <a:extLst>
            <a:ext uri="{FF2B5EF4-FFF2-40B4-BE49-F238E27FC236}">
              <a16:creationId xmlns:a16="http://schemas.microsoft.com/office/drawing/2014/main" id="{E0610C27-BF6F-4AC1-8DC8-60600DD25F7F}"/>
            </a:ext>
          </a:extLst>
        </xdr:cNvPr>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135" name="フローチャート: 判断 134">
          <a:extLst>
            <a:ext uri="{FF2B5EF4-FFF2-40B4-BE49-F238E27FC236}">
              <a16:creationId xmlns:a16="http://schemas.microsoft.com/office/drawing/2014/main" id="{318F8D18-D908-4562-B27F-A6C1C56B6A3C}"/>
            </a:ext>
          </a:extLst>
        </xdr:cNvPr>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136" name="フローチャート: 判断 135">
          <a:extLst>
            <a:ext uri="{FF2B5EF4-FFF2-40B4-BE49-F238E27FC236}">
              <a16:creationId xmlns:a16="http://schemas.microsoft.com/office/drawing/2014/main" id="{41B809D6-8C94-4A77-BC97-F769F105D310}"/>
            </a:ext>
          </a:extLst>
        </xdr:cNvPr>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E29C3A8-BB34-4D89-8120-FCFA3261D02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F5807E22-AA65-47B3-81DE-0C81F804DCE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43D6DD30-6942-41CD-B173-CB5411B3AF5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1F0D7D7E-8520-4CCB-9C85-3C2B83A3AFC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4EB356BD-F819-44F7-AC09-8B3E4910F72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20066</xdr:rowOff>
    </xdr:from>
    <xdr:to>
      <xdr:col>55</xdr:col>
      <xdr:colOff>50800</xdr:colOff>
      <xdr:row>62</xdr:row>
      <xdr:rowOff>121666</xdr:rowOff>
    </xdr:to>
    <xdr:sp macro="" textlink="">
      <xdr:nvSpPr>
        <xdr:cNvPr id="142" name="楕円 141">
          <a:extLst>
            <a:ext uri="{FF2B5EF4-FFF2-40B4-BE49-F238E27FC236}">
              <a16:creationId xmlns:a16="http://schemas.microsoft.com/office/drawing/2014/main" id="{BB5CEE95-1814-4050-A484-C28B8AF4D123}"/>
            </a:ext>
          </a:extLst>
        </xdr:cNvPr>
        <xdr:cNvSpPr/>
      </xdr:nvSpPr>
      <xdr:spPr>
        <a:xfrm>
          <a:off x="104267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169943</xdr:rowOff>
    </xdr:from>
    <xdr:ext cx="469744" cy="259045"/>
    <xdr:sp macro="" textlink="">
      <xdr:nvSpPr>
        <xdr:cNvPr id="143" name="【体育館・プール】&#10;一人当たり面積該当値テキスト">
          <a:extLst>
            <a:ext uri="{FF2B5EF4-FFF2-40B4-BE49-F238E27FC236}">
              <a16:creationId xmlns:a16="http://schemas.microsoft.com/office/drawing/2014/main" id="{24C8674A-59D6-40B8-9C11-0F9086B7600A}"/>
            </a:ext>
          </a:extLst>
        </xdr:cNvPr>
        <xdr:cNvSpPr txBox="1"/>
      </xdr:nvSpPr>
      <xdr:spPr>
        <a:xfrm>
          <a:off x="10515600" y="1062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24067</xdr:rowOff>
    </xdr:from>
    <xdr:to>
      <xdr:col>50</xdr:col>
      <xdr:colOff>165100</xdr:colOff>
      <xdr:row>62</xdr:row>
      <xdr:rowOff>125667</xdr:rowOff>
    </xdr:to>
    <xdr:sp macro="" textlink="">
      <xdr:nvSpPr>
        <xdr:cNvPr id="144" name="楕円 143">
          <a:extLst>
            <a:ext uri="{FF2B5EF4-FFF2-40B4-BE49-F238E27FC236}">
              <a16:creationId xmlns:a16="http://schemas.microsoft.com/office/drawing/2014/main" id="{75A459C6-8447-46F2-B047-DAF6CF78B112}"/>
            </a:ext>
          </a:extLst>
        </xdr:cNvPr>
        <xdr:cNvSpPr/>
      </xdr:nvSpPr>
      <xdr:spPr>
        <a:xfrm>
          <a:off x="9588500" y="1065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70866</xdr:rowOff>
    </xdr:from>
    <xdr:to>
      <xdr:col>55</xdr:col>
      <xdr:colOff>0</xdr:colOff>
      <xdr:row>62</xdr:row>
      <xdr:rowOff>74867</xdr:rowOff>
    </xdr:to>
    <xdr:cxnSp macro="">
      <xdr:nvCxnSpPr>
        <xdr:cNvPr id="145" name="直線コネクタ 144">
          <a:extLst>
            <a:ext uri="{FF2B5EF4-FFF2-40B4-BE49-F238E27FC236}">
              <a16:creationId xmlns:a16="http://schemas.microsoft.com/office/drawing/2014/main" id="{B77B0E39-0D49-4CCD-90F5-FF05180FA57C}"/>
            </a:ext>
          </a:extLst>
        </xdr:cNvPr>
        <xdr:cNvCxnSpPr/>
      </xdr:nvCxnSpPr>
      <xdr:spPr>
        <a:xfrm flipV="1">
          <a:off x="9639300" y="10700766"/>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26924</xdr:rowOff>
    </xdr:from>
    <xdr:to>
      <xdr:col>46</xdr:col>
      <xdr:colOff>38100</xdr:colOff>
      <xdr:row>62</xdr:row>
      <xdr:rowOff>128524</xdr:rowOff>
    </xdr:to>
    <xdr:sp macro="" textlink="">
      <xdr:nvSpPr>
        <xdr:cNvPr id="146" name="楕円 145">
          <a:extLst>
            <a:ext uri="{FF2B5EF4-FFF2-40B4-BE49-F238E27FC236}">
              <a16:creationId xmlns:a16="http://schemas.microsoft.com/office/drawing/2014/main" id="{A8233E0E-BB5F-402E-ACB7-0A18C3267864}"/>
            </a:ext>
          </a:extLst>
        </xdr:cNvPr>
        <xdr:cNvSpPr/>
      </xdr:nvSpPr>
      <xdr:spPr>
        <a:xfrm>
          <a:off x="8699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74867</xdr:rowOff>
    </xdr:from>
    <xdr:to>
      <xdr:col>50</xdr:col>
      <xdr:colOff>114300</xdr:colOff>
      <xdr:row>62</xdr:row>
      <xdr:rowOff>77724</xdr:rowOff>
    </xdr:to>
    <xdr:cxnSp macro="">
      <xdr:nvCxnSpPr>
        <xdr:cNvPr id="147" name="直線コネクタ 146">
          <a:extLst>
            <a:ext uri="{FF2B5EF4-FFF2-40B4-BE49-F238E27FC236}">
              <a16:creationId xmlns:a16="http://schemas.microsoft.com/office/drawing/2014/main" id="{E9E068DE-9F59-4566-91F3-E1CCBC989DE9}"/>
            </a:ext>
          </a:extLst>
        </xdr:cNvPr>
        <xdr:cNvCxnSpPr/>
      </xdr:nvCxnSpPr>
      <xdr:spPr>
        <a:xfrm flipV="1">
          <a:off x="8750300" y="1070476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29781</xdr:rowOff>
    </xdr:from>
    <xdr:to>
      <xdr:col>41</xdr:col>
      <xdr:colOff>101600</xdr:colOff>
      <xdr:row>62</xdr:row>
      <xdr:rowOff>131381</xdr:rowOff>
    </xdr:to>
    <xdr:sp macro="" textlink="">
      <xdr:nvSpPr>
        <xdr:cNvPr id="148" name="楕円 147">
          <a:extLst>
            <a:ext uri="{FF2B5EF4-FFF2-40B4-BE49-F238E27FC236}">
              <a16:creationId xmlns:a16="http://schemas.microsoft.com/office/drawing/2014/main" id="{14B2C0B4-BA54-4297-9E31-1BBF9101A8B7}"/>
            </a:ext>
          </a:extLst>
        </xdr:cNvPr>
        <xdr:cNvSpPr/>
      </xdr:nvSpPr>
      <xdr:spPr>
        <a:xfrm>
          <a:off x="7810500" y="1065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77724</xdr:rowOff>
    </xdr:from>
    <xdr:to>
      <xdr:col>45</xdr:col>
      <xdr:colOff>177800</xdr:colOff>
      <xdr:row>62</xdr:row>
      <xdr:rowOff>80581</xdr:rowOff>
    </xdr:to>
    <xdr:cxnSp macro="">
      <xdr:nvCxnSpPr>
        <xdr:cNvPr id="149" name="直線コネクタ 148">
          <a:extLst>
            <a:ext uri="{FF2B5EF4-FFF2-40B4-BE49-F238E27FC236}">
              <a16:creationId xmlns:a16="http://schemas.microsoft.com/office/drawing/2014/main" id="{DD209283-2740-43D5-B8DD-97FF5C19CC48}"/>
            </a:ext>
          </a:extLst>
        </xdr:cNvPr>
        <xdr:cNvCxnSpPr/>
      </xdr:nvCxnSpPr>
      <xdr:spPr>
        <a:xfrm flipV="1">
          <a:off x="7861300" y="1070762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33210</xdr:rowOff>
    </xdr:from>
    <xdr:to>
      <xdr:col>36</xdr:col>
      <xdr:colOff>165100</xdr:colOff>
      <xdr:row>62</xdr:row>
      <xdr:rowOff>134810</xdr:rowOff>
    </xdr:to>
    <xdr:sp macro="" textlink="">
      <xdr:nvSpPr>
        <xdr:cNvPr id="150" name="楕円 149">
          <a:extLst>
            <a:ext uri="{FF2B5EF4-FFF2-40B4-BE49-F238E27FC236}">
              <a16:creationId xmlns:a16="http://schemas.microsoft.com/office/drawing/2014/main" id="{A1E174FF-5DFE-4A8B-BF18-0E267CFB2CA1}"/>
            </a:ext>
          </a:extLst>
        </xdr:cNvPr>
        <xdr:cNvSpPr/>
      </xdr:nvSpPr>
      <xdr:spPr>
        <a:xfrm>
          <a:off x="6921500" y="10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80581</xdr:rowOff>
    </xdr:from>
    <xdr:to>
      <xdr:col>41</xdr:col>
      <xdr:colOff>50800</xdr:colOff>
      <xdr:row>62</xdr:row>
      <xdr:rowOff>84010</xdr:rowOff>
    </xdr:to>
    <xdr:cxnSp macro="">
      <xdr:nvCxnSpPr>
        <xdr:cNvPr id="151" name="直線コネクタ 150">
          <a:extLst>
            <a:ext uri="{FF2B5EF4-FFF2-40B4-BE49-F238E27FC236}">
              <a16:creationId xmlns:a16="http://schemas.microsoft.com/office/drawing/2014/main" id="{A81B411D-368D-40E1-9776-2CF879A9B6CD}"/>
            </a:ext>
          </a:extLst>
        </xdr:cNvPr>
        <xdr:cNvCxnSpPr/>
      </xdr:nvCxnSpPr>
      <xdr:spPr>
        <a:xfrm flipV="1">
          <a:off x="6972300" y="1071048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159910</xdr:rowOff>
    </xdr:from>
    <xdr:ext cx="469744" cy="259045"/>
    <xdr:sp macro="" textlink="">
      <xdr:nvSpPr>
        <xdr:cNvPr id="152" name="n_1aveValue【体育館・プール】&#10;一人当たり面積">
          <a:extLst>
            <a:ext uri="{FF2B5EF4-FFF2-40B4-BE49-F238E27FC236}">
              <a16:creationId xmlns:a16="http://schemas.microsoft.com/office/drawing/2014/main" id="{785653AD-0E69-473E-99EB-3ADA1784A994}"/>
            </a:ext>
          </a:extLst>
        </xdr:cNvPr>
        <xdr:cNvSpPr txBox="1"/>
      </xdr:nvSpPr>
      <xdr:spPr>
        <a:xfrm>
          <a:off x="9391727" y="1027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16463</xdr:rowOff>
    </xdr:from>
    <xdr:ext cx="469744" cy="259045"/>
    <xdr:sp macro="" textlink="">
      <xdr:nvSpPr>
        <xdr:cNvPr id="153" name="n_2aveValue【体育館・プール】&#10;一人当たり面積">
          <a:extLst>
            <a:ext uri="{FF2B5EF4-FFF2-40B4-BE49-F238E27FC236}">
              <a16:creationId xmlns:a16="http://schemas.microsoft.com/office/drawing/2014/main" id="{490F126E-A5C4-4810-8D5D-4E5FCC0AAB79}"/>
            </a:ext>
          </a:extLst>
        </xdr:cNvPr>
        <xdr:cNvSpPr txBox="1"/>
      </xdr:nvSpPr>
      <xdr:spPr>
        <a:xfrm>
          <a:off x="8515427" y="103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37609</xdr:rowOff>
    </xdr:from>
    <xdr:ext cx="469744" cy="259045"/>
    <xdr:sp macro="" textlink="">
      <xdr:nvSpPr>
        <xdr:cNvPr id="154" name="n_3aveValue【体育館・プール】&#10;一人当たり面積">
          <a:extLst>
            <a:ext uri="{FF2B5EF4-FFF2-40B4-BE49-F238E27FC236}">
              <a16:creationId xmlns:a16="http://schemas.microsoft.com/office/drawing/2014/main" id="{1B3AA8D4-3AC0-4C3B-9FBC-089F8F5B8DFD}"/>
            </a:ext>
          </a:extLst>
        </xdr:cNvPr>
        <xdr:cNvSpPr txBox="1"/>
      </xdr:nvSpPr>
      <xdr:spPr>
        <a:xfrm>
          <a:off x="7626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39323</xdr:rowOff>
    </xdr:from>
    <xdr:ext cx="469744" cy="259045"/>
    <xdr:sp macro="" textlink="">
      <xdr:nvSpPr>
        <xdr:cNvPr id="155" name="n_4aveValue【体育館・プール】&#10;一人当たり面積">
          <a:extLst>
            <a:ext uri="{FF2B5EF4-FFF2-40B4-BE49-F238E27FC236}">
              <a16:creationId xmlns:a16="http://schemas.microsoft.com/office/drawing/2014/main" id="{91BED7A5-563F-497E-BEBC-6B2C74F28417}"/>
            </a:ext>
          </a:extLst>
        </xdr:cNvPr>
        <xdr:cNvSpPr txBox="1"/>
      </xdr:nvSpPr>
      <xdr:spPr>
        <a:xfrm>
          <a:off x="6737427" y="1032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116794</xdr:rowOff>
    </xdr:from>
    <xdr:ext cx="469744" cy="259045"/>
    <xdr:sp macro="" textlink="">
      <xdr:nvSpPr>
        <xdr:cNvPr id="156" name="n_1mainValue【体育館・プール】&#10;一人当たり面積">
          <a:extLst>
            <a:ext uri="{FF2B5EF4-FFF2-40B4-BE49-F238E27FC236}">
              <a16:creationId xmlns:a16="http://schemas.microsoft.com/office/drawing/2014/main" id="{3BF7DB47-4AF3-4723-AEAD-B35E9D05C4E6}"/>
            </a:ext>
          </a:extLst>
        </xdr:cNvPr>
        <xdr:cNvSpPr txBox="1"/>
      </xdr:nvSpPr>
      <xdr:spPr>
        <a:xfrm>
          <a:off x="9391727" y="1074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119651</xdr:rowOff>
    </xdr:from>
    <xdr:ext cx="469744" cy="259045"/>
    <xdr:sp macro="" textlink="">
      <xdr:nvSpPr>
        <xdr:cNvPr id="157" name="n_2mainValue【体育館・プール】&#10;一人当たり面積">
          <a:extLst>
            <a:ext uri="{FF2B5EF4-FFF2-40B4-BE49-F238E27FC236}">
              <a16:creationId xmlns:a16="http://schemas.microsoft.com/office/drawing/2014/main" id="{3BF4F706-C626-4871-AB9C-2FA34DD1642D}"/>
            </a:ext>
          </a:extLst>
        </xdr:cNvPr>
        <xdr:cNvSpPr txBox="1"/>
      </xdr:nvSpPr>
      <xdr:spPr>
        <a:xfrm>
          <a:off x="85154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122508</xdr:rowOff>
    </xdr:from>
    <xdr:ext cx="469744" cy="259045"/>
    <xdr:sp macro="" textlink="">
      <xdr:nvSpPr>
        <xdr:cNvPr id="158" name="n_3mainValue【体育館・プール】&#10;一人当たり面積">
          <a:extLst>
            <a:ext uri="{FF2B5EF4-FFF2-40B4-BE49-F238E27FC236}">
              <a16:creationId xmlns:a16="http://schemas.microsoft.com/office/drawing/2014/main" id="{EE94E9B8-6D0C-4B08-8989-78017C702B85}"/>
            </a:ext>
          </a:extLst>
        </xdr:cNvPr>
        <xdr:cNvSpPr txBox="1"/>
      </xdr:nvSpPr>
      <xdr:spPr>
        <a:xfrm>
          <a:off x="7626427" y="1075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125937</xdr:rowOff>
    </xdr:from>
    <xdr:ext cx="469744" cy="259045"/>
    <xdr:sp macro="" textlink="">
      <xdr:nvSpPr>
        <xdr:cNvPr id="159" name="n_4mainValue【体育館・プール】&#10;一人当たり面積">
          <a:extLst>
            <a:ext uri="{FF2B5EF4-FFF2-40B4-BE49-F238E27FC236}">
              <a16:creationId xmlns:a16="http://schemas.microsoft.com/office/drawing/2014/main" id="{7097B48A-AF54-43A2-A4B3-BA8C7D7814A6}"/>
            </a:ext>
          </a:extLst>
        </xdr:cNvPr>
        <xdr:cNvSpPr txBox="1"/>
      </xdr:nvSpPr>
      <xdr:spPr>
        <a:xfrm>
          <a:off x="6737427" y="1075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3A774376-B200-4772-998B-C96747E2024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EAB21BA0-209E-4D25-B863-E2E0CC3EE77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9920BEBB-D39C-402E-83BC-3B38CD54D07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A16ED8AE-2620-46A2-A683-0207AF025CE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571E4B88-6776-4B6A-BAF3-3F2A6537E32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4D961B9B-F47B-4C61-A018-07791FCE000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96F04513-4DA7-4FD4-82C4-29D43DF841F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C09FC514-5A61-4289-87C4-90EA8E56DE9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a:extLst>
            <a:ext uri="{FF2B5EF4-FFF2-40B4-BE49-F238E27FC236}">
              <a16:creationId xmlns:a16="http://schemas.microsoft.com/office/drawing/2014/main" id="{D525788D-A22C-4E31-8665-D6B07B63193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a:extLst>
            <a:ext uri="{FF2B5EF4-FFF2-40B4-BE49-F238E27FC236}">
              <a16:creationId xmlns:a16="http://schemas.microsoft.com/office/drawing/2014/main" id="{54662191-C5A6-46D3-8481-EB53D7D574C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a:extLst>
            <a:ext uri="{FF2B5EF4-FFF2-40B4-BE49-F238E27FC236}">
              <a16:creationId xmlns:a16="http://schemas.microsoft.com/office/drawing/2014/main" id="{7413A4B5-64DF-41E2-93AE-A53DED6E5A5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1" name="直線コネクタ 170">
          <a:extLst>
            <a:ext uri="{FF2B5EF4-FFF2-40B4-BE49-F238E27FC236}">
              <a16:creationId xmlns:a16="http://schemas.microsoft.com/office/drawing/2014/main" id="{8D1CD233-E72E-4A3D-9783-02EF47599805}"/>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2" name="テキスト ボックス 171">
          <a:extLst>
            <a:ext uri="{FF2B5EF4-FFF2-40B4-BE49-F238E27FC236}">
              <a16:creationId xmlns:a16="http://schemas.microsoft.com/office/drawing/2014/main" id="{BFF74EFE-223B-444E-8285-85B2E4EC5253}"/>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3" name="直線コネクタ 172">
          <a:extLst>
            <a:ext uri="{FF2B5EF4-FFF2-40B4-BE49-F238E27FC236}">
              <a16:creationId xmlns:a16="http://schemas.microsoft.com/office/drawing/2014/main" id="{2A7B3CCA-A603-49C4-ACD0-FE0CEF9A5FED}"/>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4" name="テキスト ボックス 173">
          <a:extLst>
            <a:ext uri="{FF2B5EF4-FFF2-40B4-BE49-F238E27FC236}">
              <a16:creationId xmlns:a16="http://schemas.microsoft.com/office/drawing/2014/main" id="{748FC5A5-5F20-4CA6-B218-6C7781D251BC}"/>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5" name="直線コネクタ 174">
          <a:extLst>
            <a:ext uri="{FF2B5EF4-FFF2-40B4-BE49-F238E27FC236}">
              <a16:creationId xmlns:a16="http://schemas.microsoft.com/office/drawing/2014/main" id="{A2431CA8-79DD-4B42-BF71-64A0947A098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6" name="テキスト ボックス 175">
          <a:extLst>
            <a:ext uri="{FF2B5EF4-FFF2-40B4-BE49-F238E27FC236}">
              <a16:creationId xmlns:a16="http://schemas.microsoft.com/office/drawing/2014/main" id="{1713ACEC-4782-47DE-8CDD-50111F30364A}"/>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7" name="直線コネクタ 176">
          <a:extLst>
            <a:ext uri="{FF2B5EF4-FFF2-40B4-BE49-F238E27FC236}">
              <a16:creationId xmlns:a16="http://schemas.microsoft.com/office/drawing/2014/main" id="{45FAC05F-E3DF-4CD2-BA76-0131CCB48FCB}"/>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8" name="テキスト ボックス 177">
          <a:extLst>
            <a:ext uri="{FF2B5EF4-FFF2-40B4-BE49-F238E27FC236}">
              <a16:creationId xmlns:a16="http://schemas.microsoft.com/office/drawing/2014/main" id="{22CCD57D-7237-4CD9-9850-D3CF3B2E54AD}"/>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a:extLst>
            <a:ext uri="{FF2B5EF4-FFF2-40B4-BE49-F238E27FC236}">
              <a16:creationId xmlns:a16="http://schemas.microsoft.com/office/drawing/2014/main" id="{73D276A2-3772-494D-A623-D953D68647A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0" name="テキスト ボックス 179">
          <a:extLst>
            <a:ext uri="{FF2B5EF4-FFF2-40B4-BE49-F238E27FC236}">
              <a16:creationId xmlns:a16="http://schemas.microsoft.com/office/drawing/2014/main" id="{24EE5250-6E08-4971-8322-DD89A026EBCB}"/>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a:extLst>
            <a:ext uri="{FF2B5EF4-FFF2-40B4-BE49-F238E27FC236}">
              <a16:creationId xmlns:a16="http://schemas.microsoft.com/office/drawing/2014/main" id="{405B82A7-F1A0-4785-91F0-DBA0C759215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99822</xdr:rowOff>
    </xdr:from>
    <xdr:to>
      <xdr:col>24</xdr:col>
      <xdr:colOff>62865</xdr:colOff>
      <xdr:row>86</xdr:row>
      <xdr:rowOff>38100</xdr:rowOff>
    </xdr:to>
    <xdr:cxnSp macro="">
      <xdr:nvCxnSpPr>
        <xdr:cNvPr id="182" name="直線コネクタ 181">
          <a:extLst>
            <a:ext uri="{FF2B5EF4-FFF2-40B4-BE49-F238E27FC236}">
              <a16:creationId xmlns:a16="http://schemas.microsoft.com/office/drawing/2014/main" id="{ED8DDC2A-1C14-44D7-B551-57018BFEED9C}"/>
            </a:ext>
          </a:extLst>
        </xdr:cNvPr>
        <xdr:cNvCxnSpPr/>
      </xdr:nvCxnSpPr>
      <xdr:spPr>
        <a:xfrm flipV="1">
          <a:off x="4634865" y="13472922"/>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3" name="【福祉施設】&#10;有形固定資産減価償却率最小値テキスト">
          <a:extLst>
            <a:ext uri="{FF2B5EF4-FFF2-40B4-BE49-F238E27FC236}">
              <a16:creationId xmlns:a16="http://schemas.microsoft.com/office/drawing/2014/main" id="{8A375CD7-AC72-44C4-B1E0-748038C98637}"/>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4" name="直線コネクタ 183">
          <a:extLst>
            <a:ext uri="{FF2B5EF4-FFF2-40B4-BE49-F238E27FC236}">
              <a16:creationId xmlns:a16="http://schemas.microsoft.com/office/drawing/2014/main" id="{DD8BC5B2-D529-4788-9AD5-D54D3E4AFE2C}"/>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46499</xdr:rowOff>
    </xdr:from>
    <xdr:ext cx="405111" cy="259045"/>
    <xdr:sp macro="" textlink="">
      <xdr:nvSpPr>
        <xdr:cNvPr id="185" name="【福祉施設】&#10;有形固定資産減価償却率最大値テキスト">
          <a:extLst>
            <a:ext uri="{FF2B5EF4-FFF2-40B4-BE49-F238E27FC236}">
              <a16:creationId xmlns:a16="http://schemas.microsoft.com/office/drawing/2014/main" id="{5D01CA46-803C-437D-B87E-ABF12A1F936A}"/>
            </a:ext>
          </a:extLst>
        </xdr:cNvPr>
        <xdr:cNvSpPr txBox="1"/>
      </xdr:nvSpPr>
      <xdr:spPr>
        <a:xfrm>
          <a:off x="4673600" y="1324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99822</xdr:rowOff>
    </xdr:from>
    <xdr:to>
      <xdr:col>24</xdr:col>
      <xdr:colOff>152400</xdr:colOff>
      <xdr:row>78</xdr:row>
      <xdr:rowOff>99822</xdr:rowOff>
    </xdr:to>
    <xdr:cxnSp macro="">
      <xdr:nvCxnSpPr>
        <xdr:cNvPr id="186" name="直線コネクタ 185">
          <a:extLst>
            <a:ext uri="{FF2B5EF4-FFF2-40B4-BE49-F238E27FC236}">
              <a16:creationId xmlns:a16="http://schemas.microsoft.com/office/drawing/2014/main" id="{782B82D2-787F-410A-9BBD-D3B1F1D9493C}"/>
            </a:ext>
          </a:extLst>
        </xdr:cNvPr>
        <xdr:cNvCxnSpPr/>
      </xdr:nvCxnSpPr>
      <xdr:spPr>
        <a:xfrm>
          <a:off x="4546600" y="1347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141749</xdr:rowOff>
    </xdr:from>
    <xdr:ext cx="405111" cy="259045"/>
    <xdr:sp macro="" textlink="">
      <xdr:nvSpPr>
        <xdr:cNvPr id="187" name="【福祉施設】&#10;有形固定資産減価償却率平均値テキスト">
          <a:extLst>
            <a:ext uri="{FF2B5EF4-FFF2-40B4-BE49-F238E27FC236}">
              <a16:creationId xmlns:a16="http://schemas.microsoft.com/office/drawing/2014/main" id="{9018C6FD-F56C-4707-8D59-F383BE56460A}"/>
            </a:ext>
          </a:extLst>
        </xdr:cNvPr>
        <xdr:cNvSpPr txBox="1"/>
      </xdr:nvSpPr>
      <xdr:spPr>
        <a:xfrm>
          <a:off x="4673600" y="13857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163322</xdr:rowOff>
    </xdr:from>
    <xdr:to>
      <xdr:col>24</xdr:col>
      <xdr:colOff>114300</xdr:colOff>
      <xdr:row>81</xdr:row>
      <xdr:rowOff>93472</xdr:rowOff>
    </xdr:to>
    <xdr:sp macro="" textlink="">
      <xdr:nvSpPr>
        <xdr:cNvPr id="188" name="フローチャート: 判断 187">
          <a:extLst>
            <a:ext uri="{FF2B5EF4-FFF2-40B4-BE49-F238E27FC236}">
              <a16:creationId xmlns:a16="http://schemas.microsoft.com/office/drawing/2014/main" id="{A79D1ECA-C42E-43E2-A465-81C7036A3AC2}"/>
            </a:ext>
          </a:extLst>
        </xdr:cNvPr>
        <xdr:cNvSpPr/>
      </xdr:nvSpPr>
      <xdr:spPr>
        <a:xfrm>
          <a:off x="45847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115315</xdr:rowOff>
    </xdr:from>
    <xdr:to>
      <xdr:col>20</xdr:col>
      <xdr:colOff>38100</xdr:colOff>
      <xdr:row>81</xdr:row>
      <xdr:rowOff>45465</xdr:rowOff>
    </xdr:to>
    <xdr:sp macro="" textlink="">
      <xdr:nvSpPr>
        <xdr:cNvPr id="189" name="フローチャート: 判断 188">
          <a:extLst>
            <a:ext uri="{FF2B5EF4-FFF2-40B4-BE49-F238E27FC236}">
              <a16:creationId xmlns:a16="http://schemas.microsoft.com/office/drawing/2014/main" id="{256240DB-FBC7-4B72-9BC8-A1A2574D3A32}"/>
            </a:ext>
          </a:extLst>
        </xdr:cNvPr>
        <xdr:cNvSpPr/>
      </xdr:nvSpPr>
      <xdr:spPr>
        <a:xfrm>
          <a:off x="3746500" y="138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42163</xdr:rowOff>
    </xdr:from>
    <xdr:to>
      <xdr:col>15</xdr:col>
      <xdr:colOff>101600</xdr:colOff>
      <xdr:row>80</xdr:row>
      <xdr:rowOff>143763</xdr:rowOff>
    </xdr:to>
    <xdr:sp macro="" textlink="">
      <xdr:nvSpPr>
        <xdr:cNvPr id="190" name="フローチャート: 判断 189">
          <a:extLst>
            <a:ext uri="{FF2B5EF4-FFF2-40B4-BE49-F238E27FC236}">
              <a16:creationId xmlns:a16="http://schemas.microsoft.com/office/drawing/2014/main" id="{C335658F-9996-42B3-8B82-CA9885472237}"/>
            </a:ext>
          </a:extLst>
        </xdr:cNvPr>
        <xdr:cNvSpPr/>
      </xdr:nvSpPr>
      <xdr:spPr>
        <a:xfrm>
          <a:off x="2857500" y="1375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129032</xdr:rowOff>
    </xdr:from>
    <xdr:to>
      <xdr:col>10</xdr:col>
      <xdr:colOff>165100</xdr:colOff>
      <xdr:row>80</xdr:row>
      <xdr:rowOff>59182</xdr:rowOff>
    </xdr:to>
    <xdr:sp macro="" textlink="">
      <xdr:nvSpPr>
        <xdr:cNvPr id="191" name="フローチャート: 判断 190">
          <a:extLst>
            <a:ext uri="{FF2B5EF4-FFF2-40B4-BE49-F238E27FC236}">
              <a16:creationId xmlns:a16="http://schemas.microsoft.com/office/drawing/2014/main" id="{AD7666A4-CEFB-445F-BDD3-BBBB5D65BA90}"/>
            </a:ext>
          </a:extLst>
        </xdr:cNvPr>
        <xdr:cNvSpPr/>
      </xdr:nvSpPr>
      <xdr:spPr>
        <a:xfrm>
          <a:off x="1968500" y="1367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192" name="フローチャート: 判断 191">
          <a:extLst>
            <a:ext uri="{FF2B5EF4-FFF2-40B4-BE49-F238E27FC236}">
              <a16:creationId xmlns:a16="http://schemas.microsoft.com/office/drawing/2014/main" id="{40255EA8-9D2E-4CFA-8386-61E905BBE131}"/>
            </a:ext>
          </a:extLst>
        </xdr:cNvPr>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46EB801F-BC54-47A4-81D1-0372E8F1656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DD0F4D6C-1F2B-4648-9443-B24A6F7C56E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9C8C2052-3F37-46E2-8ED5-1060493BE1C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82EF7795-7D82-4B5B-9B5D-DE2BC38F3F1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EC8429BB-850E-44C8-9C77-2753ABFFC36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124461</xdr:rowOff>
    </xdr:from>
    <xdr:to>
      <xdr:col>24</xdr:col>
      <xdr:colOff>114300</xdr:colOff>
      <xdr:row>80</xdr:row>
      <xdr:rowOff>54611</xdr:rowOff>
    </xdr:to>
    <xdr:sp macro="" textlink="">
      <xdr:nvSpPr>
        <xdr:cNvPr id="198" name="楕円 197">
          <a:extLst>
            <a:ext uri="{FF2B5EF4-FFF2-40B4-BE49-F238E27FC236}">
              <a16:creationId xmlns:a16="http://schemas.microsoft.com/office/drawing/2014/main" id="{2816B39F-C1C0-4961-A5D7-E3B52C0472A7}"/>
            </a:ext>
          </a:extLst>
        </xdr:cNvPr>
        <xdr:cNvSpPr/>
      </xdr:nvSpPr>
      <xdr:spPr>
        <a:xfrm>
          <a:off x="4584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147338</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297329ED-7F27-4573-907C-8935BB098E90}"/>
            </a:ext>
          </a:extLst>
        </xdr:cNvPr>
        <xdr:cNvSpPr txBox="1"/>
      </xdr:nvSpPr>
      <xdr:spPr>
        <a:xfrm>
          <a:off x="467360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1015</xdr:rowOff>
    </xdr:from>
    <xdr:to>
      <xdr:col>20</xdr:col>
      <xdr:colOff>38100</xdr:colOff>
      <xdr:row>79</xdr:row>
      <xdr:rowOff>102615</xdr:rowOff>
    </xdr:to>
    <xdr:sp macro="" textlink="">
      <xdr:nvSpPr>
        <xdr:cNvPr id="200" name="楕円 199">
          <a:extLst>
            <a:ext uri="{FF2B5EF4-FFF2-40B4-BE49-F238E27FC236}">
              <a16:creationId xmlns:a16="http://schemas.microsoft.com/office/drawing/2014/main" id="{D6086675-25CE-4DAA-BC15-F7E396C65331}"/>
            </a:ext>
          </a:extLst>
        </xdr:cNvPr>
        <xdr:cNvSpPr/>
      </xdr:nvSpPr>
      <xdr:spPr>
        <a:xfrm>
          <a:off x="3746500" y="135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51815</xdr:rowOff>
    </xdr:from>
    <xdr:to>
      <xdr:col>24</xdr:col>
      <xdr:colOff>63500</xdr:colOff>
      <xdr:row>80</xdr:row>
      <xdr:rowOff>3811</xdr:rowOff>
    </xdr:to>
    <xdr:cxnSp macro="">
      <xdr:nvCxnSpPr>
        <xdr:cNvPr id="201" name="直線コネクタ 200">
          <a:extLst>
            <a:ext uri="{FF2B5EF4-FFF2-40B4-BE49-F238E27FC236}">
              <a16:creationId xmlns:a16="http://schemas.microsoft.com/office/drawing/2014/main" id="{6DB2F120-5143-47DA-96E4-D0E1358B2004}"/>
            </a:ext>
          </a:extLst>
        </xdr:cNvPr>
        <xdr:cNvCxnSpPr/>
      </xdr:nvCxnSpPr>
      <xdr:spPr>
        <a:xfrm>
          <a:off x="3797300" y="13596365"/>
          <a:ext cx="8382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1015</xdr:rowOff>
    </xdr:from>
    <xdr:to>
      <xdr:col>15</xdr:col>
      <xdr:colOff>101600</xdr:colOff>
      <xdr:row>79</xdr:row>
      <xdr:rowOff>102615</xdr:rowOff>
    </xdr:to>
    <xdr:sp macro="" textlink="">
      <xdr:nvSpPr>
        <xdr:cNvPr id="202" name="楕円 201">
          <a:extLst>
            <a:ext uri="{FF2B5EF4-FFF2-40B4-BE49-F238E27FC236}">
              <a16:creationId xmlns:a16="http://schemas.microsoft.com/office/drawing/2014/main" id="{0AA10F46-FDF9-4CE5-B908-79D36D689B03}"/>
            </a:ext>
          </a:extLst>
        </xdr:cNvPr>
        <xdr:cNvSpPr/>
      </xdr:nvSpPr>
      <xdr:spPr>
        <a:xfrm>
          <a:off x="2857500" y="135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51815</xdr:rowOff>
    </xdr:from>
    <xdr:to>
      <xdr:col>19</xdr:col>
      <xdr:colOff>177800</xdr:colOff>
      <xdr:row>79</xdr:row>
      <xdr:rowOff>51815</xdr:rowOff>
    </xdr:to>
    <xdr:cxnSp macro="">
      <xdr:nvCxnSpPr>
        <xdr:cNvPr id="203" name="直線コネクタ 202">
          <a:extLst>
            <a:ext uri="{FF2B5EF4-FFF2-40B4-BE49-F238E27FC236}">
              <a16:creationId xmlns:a16="http://schemas.microsoft.com/office/drawing/2014/main" id="{EA13A8C9-18BF-4319-A3F4-3D5B7EAB588E}"/>
            </a:ext>
          </a:extLst>
        </xdr:cNvPr>
        <xdr:cNvCxnSpPr/>
      </xdr:nvCxnSpPr>
      <xdr:spPr>
        <a:xfrm>
          <a:off x="2908300" y="13596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110744</xdr:rowOff>
    </xdr:from>
    <xdr:to>
      <xdr:col>10</xdr:col>
      <xdr:colOff>165100</xdr:colOff>
      <xdr:row>79</xdr:row>
      <xdr:rowOff>40894</xdr:rowOff>
    </xdr:to>
    <xdr:sp macro="" textlink="">
      <xdr:nvSpPr>
        <xdr:cNvPr id="204" name="楕円 203">
          <a:extLst>
            <a:ext uri="{FF2B5EF4-FFF2-40B4-BE49-F238E27FC236}">
              <a16:creationId xmlns:a16="http://schemas.microsoft.com/office/drawing/2014/main" id="{487AB1B2-ADF9-4E91-BB62-E35E8A7DFB8D}"/>
            </a:ext>
          </a:extLst>
        </xdr:cNvPr>
        <xdr:cNvSpPr/>
      </xdr:nvSpPr>
      <xdr:spPr>
        <a:xfrm>
          <a:off x="1968500" y="134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161544</xdr:rowOff>
    </xdr:from>
    <xdr:to>
      <xdr:col>15</xdr:col>
      <xdr:colOff>50800</xdr:colOff>
      <xdr:row>79</xdr:row>
      <xdr:rowOff>51815</xdr:rowOff>
    </xdr:to>
    <xdr:cxnSp macro="">
      <xdr:nvCxnSpPr>
        <xdr:cNvPr id="205" name="直線コネクタ 204">
          <a:extLst>
            <a:ext uri="{FF2B5EF4-FFF2-40B4-BE49-F238E27FC236}">
              <a16:creationId xmlns:a16="http://schemas.microsoft.com/office/drawing/2014/main" id="{EE74AB2E-AACC-4DA3-BAFE-DF0188AAAEA8}"/>
            </a:ext>
          </a:extLst>
        </xdr:cNvPr>
        <xdr:cNvCxnSpPr/>
      </xdr:nvCxnSpPr>
      <xdr:spPr>
        <a:xfrm>
          <a:off x="2019300" y="13534644"/>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28448</xdr:rowOff>
    </xdr:from>
    <xdr:to>
      <xdr:col>6</xdr:col>
      <xdr:colOff>38100</xdr:colOff>
      <xdr:row>81</xdr:row>
      <xdr:rowOff>130048</xdr:rowOff>
    </xdr:to>
    <xdr:sp macro="" textlink="">
      <xdr:nvSpPr>
        <xdr:cNvPr id="206" name="楕円 205">
          <a:extLst>
            <a:ext uri="{FF2B5EF4-FFF2-40B4-BE49-F238E27FC236}">
              <a16:creationId xmlns:a16="http://schemas.microsoft.com/office/drawing/2014/main" id="{26D7B2A9-C888-423C-BA31-48076486A2BE}"/>
            </a:ext>
          </a:extLst>
        </xdr:cNvPr>
        <xdr:cNvSpPr/>
      </xdr:nvSpPr>
      <xdr:spPr>
        <a:xfrm>
          <a:off x="10795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161544</xdr:rowOff>
    </xdr:from>
    <xdr:to>
      <xdr:col>10</xdr:col>
      <xdr:colOff>114300</xdr:colOff>
      <xdr:row>81</xdr:row>
      <xdr:rowOff>79248</xdr:rowOff>
    </xdr:to>
    <xdr:cxnSp macro="">
      <xdr:nvCxnSpPr>
        <xdr:cNvPr id="207" name="直線コネクタ 206">
          <a:extLst>
            <a:ext uri="{FF2B5EF4-FFF2-40B4-BE49-F238E27FC236}">
              <a16:creationId xmlns:a16="http://schemas.microsoft.com/office/drawing/2014/main" id="{02BD6089-03EB-4053-A7B4-C8A80CB79F02}"/>
            </a:ext>
          </a:extLst>
        </xdr:cNvPr>
        <xdr:cNvCxnSpPr/>
      </xdr:nvCxnSpPr>
      <xdr:spPr>
        <a:xfrm flipV="1">
          <a:off x="1130300" y="13534644"/>
          <a:ext cx="889000" cy="4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36592</xdr:rowOff>
    </xdr:from>
    <xdr:ext cx="405111" cy="259045"/>
    <xdr:sp macro="" textlink="">
      <xdr:nvSpPr>
        <xdr:cNvPr id="208" name="n_1aveValue【福祉施設】&#10;有形固定資産減価償却率">
          <a:extLst>
            <a:ext uri="{FF2B5EF4-FFF2-40B4-BE49-F238E27FC236}">
              <a16:creationId xmlns:a16="http://schemas.microsoft.com/office/drawing/2014/main" id="{90BB97AB-A4F9-4063-ADD6-189E978A3E4A}"/>
            </a:ext>
          </a:extLst>
        </xdr:cNvPr>
        <xdr:cNvSpPr txBox="1"/>
      </xdr:nvSpPr>
      <xdr:spPr>
        <a:xfrm>
          <a:off x="3582044" y="1392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134890</xdr:rowOff>
    </xdr:from>
    <xdr:ext cx="405111" cy="259045"/>
    <xdr:sp macro="" textlink="">
      <xdr:nvSpPr>
        <xdr:cNvPr id="209" name="n_2aveValue【福祉施設】&#10;有形固定資産減価償却率">
          <a:extLst>
            <a:ext uri="{FF2B5EF4-FFF2-40B4-BE49-F238E27FC236}">
              <a16:creationId xmlns:a16="http://schemas.microsoft.com/office/drawing/2014/main" id="{1F6B9F10-B3D5-4BE9-8CDF-339BD986CDFF}"/>
            </a:ext>
          </a:extLst>
        </xdr:cNvPr>
        <xdr:cNvSpPr txBox="1"/>
      </xdr:nvSpPr>
      <xdr:spPr>
        <a:xfrm>
          <a:off x="2705744" y="1385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50309</xdr:rowOff>
    </xdr:from>
    <xdr:ext cx="405111" cy="259045"/>
    <xdr:sp macro="" textlink="">
      <xdr:nvSpPr>
        <xdr:cNvPr id="210" name="n_3aveValue【福祉施設】&#10;有形固定資産減価償却率">
          <a:extLst>
            <a:ext uri="{FF2B5EF4-FFF2-40B4-BE49-F238E27FC236}">
              <a16:creationId xmlns:a16="http://schemas.microsoft.com/office/drawing/2014/main" id="{00FD93E4-4F74-479C-ABB1-9C1F6A51410B}"/>
            </a:ext>
          </a:extLst>
        </xdr:cNvPr>
        <xdr:cNvSpPr txBox="1"/>
      </xdr:nvSpPr>
      <xdr:spPr>
        <a:xfrm>
          <a:off x="1816744" y="1376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211" name="n_4aveValue【福祉施設】&#10;有形固定資産減価償却率">
          <a:extLst>
            <a:ext uri="{FF2B5EF4-FFF2-40B4-BE49-F238E27FC236}">
              <a16:creationId xmlns:a16="http://schemas.microsoft.com/office/drawing/2014/main" id="{FB1D1813-44A7-4F7A-AAEE-1F7BD0C8EC3D}"/>
            </a:ext>
          </a:extLst>
        </xdr:cNvPr>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119142</xdr:rowOff>
    </xdr:from>
    <xdr:ext cx="405111" cy="259045"/>
    <xdr:sp macro="" textlink="">
      <xdr:nvSpPr>
        <xdr:cNvPr id="212" name="n_1mainValue【福祉施設】&#10;有形固定資産減価償却率">
          <a:extLst>
            <a:ext uri="{FF2B5EF4-FFF2-40B4-BE49-F238E27FC236}">
              <a16:creationId xmlns:a16="http://schemas.microsoft.com/office/drawing/2014/main" id="{3F9BCC68-21F9-4044-9EB7-001F51A14469}"/>
            </a:ext>
          </a:extLst>
        </xdr:cNvPr>
        <xdr:cNvSpPr txBox="1"/>
      </xdr:nvSpPr>
      <xdr:spPr>
        <a:xfrm>
          <a:off x="3582044" y="1332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119142</xdr:rowOff>
    </xdr:from>
    <xdr:ext cx="405111" cy="259045"/>
    <xdr:sp macro="" textlink="">
      <xdr:nvSpPr>
        <xdr:cNvPr id="213" name="n_2mainValue【福祉施設】&#10;有形固定資産減価償却率">
          <a:extLst>
            <a:ext uri="{FF2B5EF4-FFF2-40B4-BE49-F238E27FC236}">
              <a16:creationId xmlns:a16="http://schemas.microsoft.com/office/drawing/2014/main" id="{B5684D3C-D038-440D-A346-FCDFD62BE3D1}"/>
            </a:ext>
          </a:extLst>
        </xdr:cNvPr>
        <xdr:cNvSpPr txBox="1"/>
      </xdr:nvSpPr>
      <xdr:spPr>
        <a:xfrm>
          <a:off x="2705744" y="1332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57421</xdr:rowOff>
    </xdr:from>
    <xdr:ext cx="405111" cy="259045"/>
    <xdr:sp macro="" textlink="">
      <xdr:nvSpPr>
        <xdr:cNvPr id="214" name="n_3mainValue【福祉施設】&#10;有形固定資産減価償却率">
          <a:extLst>
            <a:ext uri="{FF2B5EF4-FFF2-40B4-BE49-F238E27FC236}">
              <a16:creationId xmlns:a16="http://schemas.microsoft.com/office/drawing/2014/main" id="{16D703CB-E816-41FD-B6D0-82EFBB06F1B8}"/>
            </a:ext>
          </a:extLst>
        </xdr:cNvPr>
        <xdr:cNvSpPr txBox="1"/>
      </xdr:nvSpPr>
      <xdr:spPr>
        <a:xfrm>
          <a:off x="1816744" y="1325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121175</xdr:rowOff>
    </xdr:from>
    <xdr:ext cx="405111" cy="259045"/>
    <xdr:sp macro="" textlink="">
      <xdr:nvSpPr>
        <xdr:cNvPr id="215" name="n_4mainValue【福祉施設】&#10;有形固定資産減価償却率">
          <a:extLst>
            <a:ext uri="{FF2B5EF4-FFF2-40B4-BE49-F238E27FC236}">
              <a16:creationId xmlns:a16="http://schemas.microsoft.com/office/drawing/2014/main" id="{8577651F-2647-4314-8AD2-0B3FDD6AE02B}"/>
            </a:ext>
          </a:extLst>
        </xdr:cNvPr>
        <xdr:cNvSpPr txBox="1"/>
      </xdr:nvSpPr>
      <xdr:spPr>
        <a:xfrm>
          <a:off x="927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a:extLst>
            <a:ext uri="{FF2B5EF4-FFF2-40B4-BE49-F238E27FC236}">
              <a16:creationId xmlns:a16="http://schemas.microsoft.com/office/drawing/2014/main" id="{078A1282-AB58-4D9E-B1F1-86E111E6D87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a:extLst>
            <a:ext uri="{FF2B5EF4-FFF2-40B4-BE49-F238E27FC236}">
              <a16:creationId xmlns:a16="http://schemas.microsoft.com/office/drawing/2014/main" id="{22DC3AB7-821D-49C7-A685-B54293499F6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a:extLst>
            <a:ext uri="{FF2B5EF4-FFF2-40B4-BE49-F238E27FC236}">
              <a16:creationId xmlns:a16="http://schemas.microsoft.com/office/drawing/2014/main" id="{2C974435-6196-4553-8211-3CFCC6FD982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a:extLst>
            <a:ext uri="{FF2B5EF4-FFF2-40B4-BE49-F238E27FC236}">
              <a16:creationId xmlns:a16="http://schemas.microsoft.com/office/drawing/2014/main" id="{2251FE91-53D1-4FCC-A648-C1948CB6332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a:extLst>
            <a:ext uri="{FF2B5EF4-FFF2-40B4-BE49-F238E27FC236}">
              <a16:creationId xmlns:a16="http://schemas.microsoft.com/office/drawing/2014/main" id="{D028AE20-272E-4E1B-84B9-3F10B827DC1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a:extLst>
            <a:ext uri="{FF2B5EF4-FFF2-40B4-BE49-F238E27FC236}">
              <a16:creationId xmlns:a16="http://schemas.microsoft.com/office/drawing/2014/main" id="{C95EC9E4-E1DD-4CA1-B3E8-4D4AA4B2A50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a:extLst>
            <a:ext uri="{FF2B5EF4-FFF2-40B4-BE49-F238E27FC236}">
              <a16:creationId xmlns:a16="http://schemas.microsoft.com/office/drawing/2014/main" id="{39573BFF-B2C9-4663-BB58-1CC12ADCF41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a:extLst>
            <a:ext uri="{FF2B5EF4-FFF2-40B4-BE49-F238E27FC236}">
              <a16:creationId xmlns:a16="http://schemas.microsoft.com/office/drawing/2014/main" id="{1C970F47-EEB9-4B78-9A88-4D086C8DEAE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a:extLst>
            <a:ext uri="{FF2B5EF4-FFF2-40B4-BE49-F238E27FC236}">
              <a16:creationId xmlns:a16="http://schemas.microsoft.com/office/drawing/2014/main" id="{B18DB51D-EEB3-44E1-B07F-E4422C5F01B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a:extLst>
            <a:ext uri="{FF2B5EF4-FFF2-40B4-BE49-F238E27FC236}">
              <a16:creationId xmlns:a16="http://schemas.microsoft.com/office/drawing/2014/main" id="{18D2C741-D7A3-4EE3-89FA-024BE8E594F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6" name="直線コネクタ 225">
          <a:extLst>
            <a:ext uri="{FF2B5EF4-FFF2-40B4-BE49-F238E27FC236}">
              <a16:creationId xmlns:a16="http://schemas.microsoft.com/office/drawing/2014/main" id="{2E0D7906-2808-495E-A861-4023090E458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7" name="テキスト ボックス 226">
          <a:extLst>
            <a:ext uri="{FF2B5EF4-FFF2-40B4-BE49-F238E27FC236}">
              <a16:creationId xmlns:a16="http://schemas.microsoft.com/office/drawing/2014/main" id="{7A997FE9-1E1F-492C-AA12-078A8E31274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8" name="直線コネクタ 227">
          <a:extLst>
            <a:ext uri="{FF2B5EF4-FFF2-40B4-BE49-F238E27FC236}">
              <a16:creationId xmlns:a16="http://schemas.microsoft.com/office/drawing/2014/main" id="{B42D4A04-C170-4E08-9C12-269446705E3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9" name="テキスト ボックス 228">
          <a:extLst>
            <a:ext uri="{FF2B5EF4-FFF2-40B4-BE49-F238E27FC236}">
              <a16:creationId xmlns:a16="http://schemas.microsoft.com/office/drawing/2014/main" id="{54CE288D-AE24-403C-BA21-A2D1747294C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0" name="直線コネクタ 229">
          <a:extLst>
            <a:ext uri="{FF2B5EF4-FFF2-40B4-BE49-F238E27FC236}">
              <a16:creationId xmlns:a16="http://schemas.microsoft.com/office/drawing/2014/main" id="{3AD4F6A6-ED22-46FF-BF74-93CAA386576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1" name="テキスト ボックス 230">
          <a:extLst>
            <a:ext uri="{FF2B5EF4-FFF2-40B4-BE49-F238E27FC236}">
              <a16:creationId xmlns:a16="http://schemas.microsoft.com/office/drawing/2014/main" id="{7BF7CF27-F196-4B43-8E10-BA02D117B3B3}"/>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2" name="直線コネクタ 231">
          <a:extLst>
            <a:ext uri="{FF2B5EF4-FFF2-40B4-BE49-F238E27FC236}">
              <a16:creationId xmlns:a16="http://schemas.microsoft.com/office/drawing/2014/main" id="{E8214A7F-5295-487D-A1C3-A689289FBB8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3" name="テキスト ボックス 232">
          <a:extLst>
            <a:ext uri="{FF2B5EF4-FFF2-40B4-BE49-F238E27FC236}">
              <a16:creationId xmlns:a16="http://schemas.microsoft.com/office/drawing/2014/main" id="{B2EF6366-EFE6-447E-AA81-F721CCF9503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4" name="直線コネクタ 233">
          <a:extLst>
            <a:ext uri="{FF2B5EF4-FFF2-40B4-BE49-F238E27FC236}">
              <a16:creationId xmlns:a16="http://schemas.microsoft.com/office/drawing/2014/main" id="{BF55A7D0-3762-4D27-B19D-19B4EE9FE9A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5" name="テキスト ボックス 234">
          <a:extLst>
            <a:ext uri="{FF2B5EF4-FFF2-40B4-BE49-F238E27FC236}">
              <a16:creationId xmlns:a16="http://schemas.microsoft.com/office/drawing/2014/main" id="{7920D24A-32B9-44C5-B1CA-4A1E9C40152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6" name="直線コネクタ 235">
          <a:extLst>
            <a:ext uri="{FF2B5EF4-FFF2-40B4-BE49-F238E27FC236}">
              <a16:creationId xmlns:a16="http://schemas.microsoft.com/office/drawing/2014/main" id="{182C35CB-EBAE-49D2-B482-B7FD72FE476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7" name="テキスト ボックス 236">
          <a:extLst>
            <a:ext uri="{FF2B5EF4-FFF2-40B4-BE49-F238E27FC236}">
              <a16:creationId xmlns:a16="http://schemas.microsoft.com/office/drawing/2014/main" id="{18198BC2-00B2-4085-9D0F-43F2419E1AEA}"/>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a:extLst>
            <a:ext uri="{FF2B5EF4-FFF2-40B4-BE49-F238E27FC236}">
              <a16:creationId xmlns:a16="http://schemas.microsoft.com/office/drawing/2014/main" id="{34A6861F-5060-4ADE-A469-46C9CFE62A9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DB70C0D5-1254-49E6-9E8B-9252EC549A5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a:extLst>
            <a:ext uri="{FF2B5EF4-FFF2-40B4-BE49-F238E27FC236}">
              <a16:creationId xmlns:a16="http://schemas.microsoft.com/office/drawing/2014/main" id="{22B75014-ACF2-44AD-9AE8-5F8BB1DEA65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134438</xdr:rowOff>
    </xdr:to>
    <xdr:cxnSp macro="">
      <xdr:nvCxnSpPr>
        <xdr:cNvPr id="241" name="直線コネクタ 240">
          <a:extLst>
            <a:ext uri="{FF2B5EF4-FFF2-40B4-BE49-F238E27FC236}">
              <a16:creationId xmlns:a16="http://schemas.microsoft.com/office/drawing/2014/main" id="{82615005-B707-4C31-A844-6DA92B6BC32E}"/>
            </a:ext>
          </a:extLst>
        </xdr:cNvPr>
        <xdr:cNvCxnSpPr/>
      </xdr:nvCxnSpPr>
      <xdr:spPr>
        <a:xfrm flipV="1">
          <a:off x="10476865" y="13262611"/>
          <a:ext cx="0" cy="1616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242" name="【福祉施設】&#10;一人当たり面積最小値テキスト">
          <a:extLst>
            <a:ext uri="{FF2B5EF4-FFF2-40B4-BE49-F238E27FC236}">
              <a16:creationId xmlns:a16="http://schemas.microsoft.com/office/drawing/2014/main" id="{F298EBF4-3A9C-43C1-AB27-7B964AFF2E54}"/>
            </a:ext>
          </a:extLst>
        </xdr:cNvPr>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243" name="直線コネクタ 242">
          <a:extLst>
            <a:ext uri="{FF2B5EF4-FFF2-40B4-BE49-F238E27FC236}">
              <a16:creationId xmlns:a16="http://schemas.microsoft.com/office/drawing/2014/main" id="{2D37FFC2-9DA8-493F-97C4-C1A20DFE29B1}"/>
            </a:ext>
          </a:extLst>
        </xdr:cNvPr>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244" name="【福祉施設】&#10;一人当たり面積最大値テキスト">
          <a:extLst>
            <a:ext uri="{FF2B5EF4-FFF2-40B4-BE49-F238E27FC236}">
              <a16:creationId xmlns:a16="http://schemas.microsoft.com/office/drawing/2014/main" id="{E8DF85CC-E5F5-4401-8C14-2B60A7F9464B}"/>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245" name="直線コネクタ 244">
          <a:extLst>
            <a:ext uri="{FF2B5EF4-FFF2-40B4-BE49-F238E27FC236}">
              <a16:creationId xmlns:a16="http://schemas.microsoft.com/office/drawing/2014/main" id="{B574D337-FF2E-4A5B-8919-79BC04D7D78B}"/>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168564</xdr:rowOff>
    </xdr:from>
    <xdr:ext cx="469744" cy="259045"/>
    <xdr:sp macro="" textlink="">
      <xdr:nvSpPr>
        <xdr:cNvPr id="246" name="【福祉施設】&#10;一人当たり面積平均値テキスト">
          <a:extLst>
            <a:ext uri="{FF2B5EF4-FFF2-40B4-BE49-F238E27FC236}">
              <a16:creationId xmlns:a16="http://schemas.microsoft.com/office/drawing/2014/main" id="{8E2E01D4-3CC9-456B-AB3C-9FC0BB856435}"/>
            </a:ext>
          </a:extLst>
        </xdr:cNvPr>
        <xdr:cNvSpPr txBox="1"/>
      </xdr:nvSpPr>
      <xdr:spPr>
        <a:xfrm>
          <a:off x="10515600" y="1422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47" name="フローチャート: 判断 246">
          <a:extLst>
            <a:ext uri="{FF2B5EF4-FFF2-40B4-BE49-F238E27FC236}">
              <a16:creationId xmlns:a16="http://schemas.microsoft.com/office/drawing/2014/main" id="{32D52ED1-22AE-437C-B1B8-5F3075CA4426}"/>
            </a:ext>
          </a:extLst>
        </xdr:cNvPr>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16692</xdr:rowOff>
    </xdr:from>
    <xdr:to>
      <xdr:col>50</xdr:col>
      <xdr:colOff>165100</xdr:colOff>
      <xdr:row>84</xdr:row>
      <xdr:rowOff>118292</xdr:rowOff>
    </xdr:to>
    <xdr:sp macro="" textlink="">
      <xdr:nvSpPr>
        <xdr:cNvPr id="248" name="フローチャート: 判断 247">
          <a:extLst>
            <a:ext uri="{FF2B5EF4-FFF2-40B4-BE49-F238E27FC236}">
              <a16:creationId xmlns:a16="http://schemas.microsoft.com/office/drawing/2014/main" id="{7EEF36C2-02BF-4F02-AF89-C3BDEC762EFD}"/>
            </a:ext>
          </a:extLst>
        </xdr:cNvPr>
        <xdr:cNvSpPr/>
      </xdr:nvSpPr>
      <xdr:spPr>
        <a:xfrm>
          <a:off x="9588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168548</xdr:rowOff>
    </xdr:from>
    <xdr:to>
      <xdr:col>46</xdr:col>
      <xdr:colOff>38100</xdr:colOff>
      <xdr:row>84</xdr:row>
      <xdr:rowOff>98698</xdr:rowOff>
    </xdr:to>
    <xdr:sp macro="" textlink="">
      <xdr:nvSpPr>
        <xdr:cNvPr id="249" name="フローチャート: 判断 248">
          <a:extLst>
            <a:ext uri="{FF2B5EF4-FFF2-40B4-BE49-F238E27FC236}">
              <a16:creationId xmlns:a16="http://schemas.microsoft.com/office/drawing/2014/main" id="{7E69C104-7F50-4E91-93A1-F9D07EB907B7}"/>
            </a:ext>
          </a:extLst>
        </xdr:cNvPr>
        <xdr:cNvSpPr/>
      </xdr:nvSpPr>
      <xdr:spPr>
        <a:xfrm>
          <a:off x="8699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26488</xdr:rowOff>
    </xdr:from>
    <xdr:to>
      <xdr:col>41</xdr:col>
      <xdr:colOff>101600</xdr:colOff>
      <xdr:row>84</xdr:row>
      <xdr:rowOff>128088</xdr:rowOff>
    </xdr:to>
    <xdr:sp macro="" textlink="">
      <xdr:nvSpPr>
        <xdr:cNvPr id="250" name="フローチャート: 判断 249">
          <a:extLst>
            <a:ext uri="{FF2B5EF4-FFF2-40B4-BE49-F238E27FC236}">
              <a16:creationId xmlns:a16="http://schemas.microsoft.com/office/drawing/2014/main" id="{888E3029-7365-4C21-B6ED-4E1DB9AC6B10}"/>
            </a:ext>
          </a:extLst>
        </xdr:cNvPr>
        <xdr:cNvSpPr/>
      </xdr:nvSpPr>
      <xdr:spPr>
        <a:xfrm>
          <a:off x="7810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57513</xdr:rowOff>
    </xdr:from>
    <xdr:to>
      <xdr:col>36</xdr:col>
      <xdr:colOff>165100</xdr:colOff>
      <xdr:row>83</xdr:row>
      <xdr:rowOff>159113</xdr:rowOff>
    </xdr:to>
    <xdr:sp macro="" textlink="">
      <xdr:nvSpPr>
        <xdr:cNvPr id="251" name="フローチャート: 判断 250">
          <a:extLst>
            <a:ext uri="{FF2B5EF4-FFF2-40B4-BE49-F238E27FC236}">
              <a16:creationId xmlns:a16="http://schemas.microsoft.com/office/drawing/2014/main" id="{A58FD0B3-6D8C-4242-84B0-EF4755BA8EAC}"/>
            </a:ext>
          </a:extLst>
        </xdr:cNvPr>
        <xdr:cNvSpPr/>
      </xdr:nvSpPr>
      <xdr:spPr>
        <a:xfrm>
          <a:off x="692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183E1BF6-CD60-4B94-8418-D73E1F27010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B48F3A4B-9A69-4ECD-B48B-C2B3C6F35FA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136A7519-3091-4072-BB46-633BD66F908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FFBC8F97-A65D-48CA-A136-A9D7D78D9C7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E253B1A1-C0E6-4752-80F9-718EBD46291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57513</xdr:rowOff>
    </xdr:from>
    <xdr:to>
      <xdr:col>55</xdr:col>
      <xdr:colOff>50800</xdr:colOff>
      <xdr:row>85</xdr:row>
      <xdr:rowOff>159113</xdr:rowOff>
    </xdr:to>
    <xdr:sp macro="" textlink="">
      <xdr:nvSpPr>
        <xdr:cNvPr id="257" name="楕円 256">
          <a:extLst>
            <a:ext uri="{FF2B5EF4-FFF2-40B4-BE49-F238E27FC236}">
              <a16:creationId xmlns:a16="http://schemas.microsoft.com/office/drawing/2014/main" id="{842B2946-3D43-4236-B467-FB65878D1221}"/>
            </a:ext>
          </a:extLst>
        </xdr:cNvPr>
        <xdr:cNvSpPr/>
      </xdr:nvSpPr>
      <xdr:spPr>
        <a:xfrm>
          <a:off x="104267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35940</xdr:rowOff>
    </xdr:from>
    <xdr:ext cx="469744" cy="259045"/>
    <xdr:sp macro="" textlink="">
      <xdr:nvSpPr>
        <xdr:cNvPr id="258" name="【福祉施設】&#10;一人当たり面積該当値テキスト">
          <a:extLst>
            <a:ext uri="{FF2B5EF4-FFF2-40B4-BE49-F238E27FC236}">
              <a16:creationId xmlns:a16="http://schemas.microsoft.com/office/drawing/2014/main" id="{E57C81E6-A8D5-47EE-97FE-04EABF04C780}"/>
            </a:ext>
          </a:extLst>
        </xdr:cNvPr>
        <xdr:cNvSpPr txBox="1"/>
      </xdr:nvSpPr>
      <xdr:spPr>
        <a:xfrm>
          <a:off x="10515600" y="146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23223</xdr:rowOff>
    </xdr:from>
    <xdr:to>
      <xdr:col>50</xdr:col>
      <xdr:colOff>165100</xdr:colOff>
      <xdr:row>85</xdr:row>
      <xdr:rowOff>124823</xdr:rowOff>
    </xdr:to>
    <xdr:sp macro="" textlink="">
      <xdr:nvSpPr>
        <xdr:cNvPr id="259" name="楕円 258">
          <a:extLst>
            <a:ext uri="{FF2B5EF4-FFF2-40B4-BE49-F238E27FC236}">
              <a16:creationId xmlns:a16="http://schemas.microsoft.com/office/drawing/2014/main" id="{405C84EA-A63E-4F68-8B69-881CA1EC74BA}"/>
            </a:ext>
          </a:extLst>
        </xdr:cNvPr>
        <xdr:cNvSpPr/>
      </xdr:nvSpPr>
      <xdr:spPr>
        <a:xfrm>
          <a:off x="9588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74023</xdr:rowOff>
    </xdr:from>
    <xdr:to>
      <xdr:col>55</xdr:col>
      <xdr:colOff>0</xdr:colOff>
      <xdr:row>85</xdr:row>
      <xdr:rowOff>108313</xdr:rowOff>
    </xdr:to>
    <xdr:cxnSp macro="">
      <xdr:nvCxnSpPr>
        <xdr:cNvPr id="260" name="直線コネクタ 259">
          <a:extLst>
            <a:ext uri="{FF2B5EF4-FFF2-40B4-BE49-F238E27FC236}">
              <a16:creationId xmlns:a16="http://schemas.microsoft.com/office/drawing/2014/main" id="{22D490C4-856A-47A8-9D1A-D6AD6131D4B2}"/>
            </a:ext>
          </a:extLst>
        </xdr:cNvPr>
        <xdr:cNvCxnSpPr/>
      </xdr:nvCxnSpPr>
      <xdr:spPr>
        <a:xfrm>
          <a:off x="9639300" y="1464727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28121</xdr:rowOff>
    </xdr:from>
    <xdr:to>
      <xdr:col>46</xdr:col>
      <xdr:colOff>38100</xdr:colOff>
      <xdr:row>85</xdr:row>
      <xdr:rowOff>129721</xdr:rowOff>
    </xdr:to>
    <xdr:sp macro="" textlink="">
      <xdr:nvSpPr>
        <xdr:cNvPr id="261" name="楕円 260">
          <a:extLst>
            <a:ext uri="{FF2B5EF4-FFF2-40B4-BE49-F238E27FC236}">
              <a16:creationId xmlns:a16="http://schemas.microsoft.com/office/drawing/2014/main" id="{A0C21187-4929-4E7C-81D2-9725D64D8C0B}"/>
            </a:ext>
          </a:extLst>
        </xdr:cNvPr>
        <xdr:cNvSpPr/>
      </xdr:nvSpPr>
      <xdr:spPr>
        <a:xfrm>
          <a:off x="8699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74023</xdr:rowOff>
    </xdr:from>
    <xdr:to>
      <xdr:col>50</xdr:col>
      <xdr:colOff>114300</xdr:colOff>
      <xdr:row>85</xdr:row>
      <xdr:rowOff>78921</xdr:rowOff>
    </xdr:to>
    <xdr:cxnSp macro="">
      <xdr:nvCxnSpPr>
        <xdr:cNvPr id="262" name="直線コネクタ 261">
          <a:extLst>
            <a:ext uri="{FF2B5EF4-FFF2-40B4-BE49-F238E27FC236}">
              <a16:creationId xmlns:a16="http://schemas.microsoft.com/office/drawing/2014/main" id="{5CDC360A-5C7A-4223-B56C-2D17554CF779}"/>
            </a:ext>
          </a:extLst>
        </xdr:cNvPr>
        <xdr:cNvCxnSpPr/>
      </xdr:nvCxnSpPr>
      <xdr:spPr>
        <a:xfrm flipV="1">
          <a:off x="8750300" y="1464727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33020</xdr:rowOff>
    </xdr:from>
    <xdr:to>
      <xdr:col>41</xdr:col>
      <xdr:colOff>101600</xdr:colOff>
      <xdr:row>85</xdr:row>
      <xdr:rowOff>134620</xdr:rowOff>
    </xdr:to>
    <xdr:sp macro="" textlink="">
      <xdr:nvSpPr>
        <xdr:cNvPr id="263" name="楕円 262">
          <a:extLst>
            <a:ext uri="{FF2B5EF4-FFF2-40B4-BE49-F238E27FC236}">
              <a16:creationId xmlns:a16="http://schemas.microsoft.com/office/drawing/2014/main" id="{47383F75-AAF2-4A4C-9763-628F62AD2314}"/>
            </a:ext>
          </a:extLst>
        </xdr:cNvPr>
        <xdr:cNvSpPr/>
      </xdr:nvSpPr>
      <xdr:spPr>
        <a:xfrm>
          <a:off x="7810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78921</xdr:rowOff>
    </xdr:from>
    <xdr:to>
      <xdr:col>45</xdr:col>
      <xdr:colOff>177800</xdr:colOff>
      <xdr:row>85</xdr:row>
      <xdr:rowOff>83820</xdr:rowOff>
    </xdr:to>
    <xdr:cxnSp macro="">
      <xdr:nvCxnSpPr>
        <xdr:cNvPr id="264" name="直線コネクタ 263">
          <a:extLst>
            <a:ext uri="{FF2B5EF4-FFF2-40B4-BE49-F238E27FC236}">
              <a16:creationId xmlns:a16="http://schemas.microsoft.com/office/drawing/2014/main" id="{E3862679-6380-438E-9FF6-65F3E4C97DA2}"/>
            </a:ext>
          </a:extLst>
        </xdr:cNvPr>
        <xdr:cNvCxnSpPr/>
      </xdr:nvCxnSpPr>
      <xdr:spPr>
        <a:xfrm flipV="1">
          <a:off x="7861300" y="1465217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77107</xdr:rowOff>
    </xdr:from>
    <xdr:to>
      <xdr:col>36</xdr:col>
      <xdr:colOff>165100</xdr:colOff>
      <xdr:row>86</xdr:row>
      <xdr:rowOff>7257</xdr:rowOff>
    </xdr:to>
    <xdr:sp macro="" textlink="">
      <xdr:nvSpPr>
        <xdr:cNvPr id="265" name="楕円 264">
          <a:extLst>
            <a:ext uri="{FF2B5EF4-FFF2-40B4-BE49-F238E27FC236}">
              <a16:creationId xmlns:a16="http://schemas.microsoft.com/office/drawing/2014/main" id="{B895E9CB-2F52-4722-BDB8-A3231B0D2CDF}"/>
            </a:ext>
          </a:extLst>
        </xdr:cNvPr>
        <xdr:cNvSpPr/>
      </xdr:nvSpPr>
      <xdr:spPr>
        <a:xfrm>
          <a:off x="6921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83820</xdr:rowOff>
    </xdr:from>
    <xdr:to>
      <xdr:col>41</xdr:col>
      <xdr:colOff>50800</xdr:colOff>
      <xdr:row>85</xdr:row>
      <xdr:rowOff>127907</xdr:rowOff>
    </xdr:to>
    <xdr:cxnSp macro="">
      <xdr:nvCxnSpPr>
        <xdr:cNvPr id="266" name="直線コネクタ 265">
          <a:extLst>
            <a:ext uri="{FF2B5EF4-FFF2-40B4-BE49-F238E27FC236}">
              <a16:creationId xmlns:a16="http://schemas.microsoft.com/office/drawing/2014/main" id="{058ABF34-D9FB-4BEA-A35A-018A2C32D57B}"/>
            </a:ext>
          </a:extLst>
        </xdr:cNvPr>
        <xdr:cNvCxnSpPr/>
      </xdr:nvCxnSpPr>
      <xdr:spPr>
        <a:xfrm flipV="1">
          <a:off x="6972300" y="1465707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134819</xdr:rowOff>
    </xdr:from>
    <xdr:ext cx="469744" cy="259045"/>
    <xdr:sp macro="" textlink="">
      <xdr:nvSpPr>
        <xdr:cNvPr id="267" name="n_1aveValue【福祉施設】&#10;一人当たり面積">
          <a:extLst>
            <a:ext uri="{FF2B5EF4-FFF2-40B4-BE49-F238E27FC236}">
              <a16:creationId xmlns:a16="http://schemas.microsoft.com/office/drawing/2014/main" id="{091CACD5-725C-4143-947D-FF17081D17D4}"/>
            </a:ext>
          </a:extLst>
        </xdr:cNvPr>
        <xdr:cNvSpPr txBox="1"/>
      </xdr:nvSpPr>
      <xdr:spPr>
        <a:xfrm>
          <a:off x="93917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115225</xdr:rowOff>
    </xdr:from>
    <xdr:ext cx="469744" cy="259045"/>
    <xdr:sp macro="" textlink="">
      <xdr:nvSpPr>
        <xdr:cNvPr id="268" name="n_2aveValue【福祉施設】&#10;一人当たり面積">
          <a:extLst>
            <a:ext uri="{FF2B5EF4-FFF2-40B4-BE49-F238E27FC236}">
              <a16:creationId xmlns:a16="http://schemas.microsoft.com/office/drawing/2014/main" id="{81F244F7-5B2A-4B96-9F19-E7E5F09F4696}"/>
            </a:ext>
          </a:extLst>
        </xdr:cNvPr>
        <xdr:cNvSpPr txBox="1"/>
      </xdr:nvSpPr>
      <xdr:spPr>
        <a:xfrm>
          <a:off x="8515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144615</xdr:rowOff>
    </xdr:from>
    <xdr:ext cx="469744" cy="259045"/>
    <xdr:sp macro="" textlink="">
      <xdr:nvSpPr>
        <xdr:cNvPr id="269" name="n_3aveValue【福祉施設】&#10;一人当たり面積">
          <a:extLst>
            <a:ext uri="{FF2B5EF4-FFF2-40B4-BE49-F238E27FC236}">
              <a16:creationId xmlns:a16="http://schemas.microsoft.com/office/drawing/2014/main" id="{6666E263-5C33-4CD1-AEE1-394EBAF5F893}"/>
            </a:ext>
          </a:extLst>
        </xdr:cNvPr>
        <xdr:cNvSpPr txBox="1"/>
      </xdr:nvSpPr>
      <xdr:spPr>
        <a:xfrm>
          <a:off x="7626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4190</xdr:rowOff>
    </xdr:from>
    <xdr:ext cx="469744" cy="259045"/>
    <xdr:sp macro="" textlink="">
      <xdr:nvSpPr>
        <xdr:cNvPr id="270" name="n_4aveValue【福祉施設】&#10;一人当たり面積">
          <a:extLst>
            <a:ext uri="{FF2B5EF4-FFF2-40B4-BE49-F238E27FC236}">
              <a16:creationId xmlns:a16="http://schemas.microsoft.com/office/drawing/2014/main" id="{C729A01D-A69A-4DA8-8A51-99AD948757A5}"/>
            </a:ext>
          </a:extLst>
        </xdr:cNvPr>
        <xdr:cNvSpPr txBox="1"/>
      </xdr:nvSpPr>
      <xdr:spPr>
        <a:xfrm>
          <a:off x="6737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115950</xdr:rowOff>
    </xdr:from>
    <xdr:ext cx="469744" cy="259045"/>
    <xdr:sp macro="" textlink="">
      <xdr:nvSpPr>
        <xdr:cNvPr id="271" name="n_1mainValue【福祉施設】&#10;一人当たり面積">
          <a:extLst>
            <a:ext uri="{FF2B5EF4-FFF2-40B4-BE49-F238E27FC236}">
              <a16:creationId xmlns:a16="http://schemas.microsoft.com/office/drawing/2014/main" id="{B19A0081-CCAF-400F-BAB6-2C1F7CAC3546}"/>
            </a:ext>
          </a:extLst>
        </xdr:cNvPr>
        <xdr:cNvSpPr txBox="1"/>
      </xdr:nvSpPr>
      <xdr:spPr>
        <a:xfrm>
          <a:off x="9391727" y="1468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120848</xdr:rowOff>
    </xdr:from>
    <xdr:ext cx="469744" cy="259045"/>
    <xdr:sp macro="" textlink="">
      <xdr:nvSpPr>
        <xdr:cNvPr id="272" name="n_2mainValue【福祉施設】&#10;一人当たり面積">
          <a:extLst>
            <a:ext uri="{FF2B5EF4-FFF2-40B4-BE49-F238E27FC236}">
              <a16:creationId xmlns:a16="http://schemas.microsoft.com/office/drawing/2014/main" id="{7E1990A2-A881-498F-B620-5575FA55072A}"/>
            </a:ext>
          </a:extLst>
        </xdr:cNvPr>
        <xdr:cNvSpPr txBox="1"/>
      </xdr:nvSpPr>
      <xdr:spPr>
        <a:xfrm>
          <a:off x="8515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125747</xdr:rowOff>
    </xdr:from>
    <xdr:ext cx="469744" cy="259045"/>
    <xdr:sp macro="" textlink="">
      <xdr:nvSpPr>
        <xdr:cNvPr id="273" name="n_3mainValue【福祉施設】&#10;一人当たり面積">
          <a:extLst>
            <a:ext uri="{FF2B5EF4-FFF2-40B4-BE49-F238E27FC236}">
              <a16:creationId xmlns:a16="http://schemas.microsoft.com/office/drawing/2014/main" id="{7970CD00-95DB-40C9-9067-0FC0F5A75072}"/>
            </a:ext>
          </a:extLst>
        </xdr:cNvPr>
        <xdr:cNvSpPr txBox="1"/>
      </xdr:nvSpPr>
      <xdr:spPr>
        <a:xfrm>
          <a:off x="7626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169834</xdr:rowOff>
    </xdr:from>
    <xdr:ext cx="469744" cy="259045"/>
    <xdr:sp macro="" textlink="">
      <xdr:nvSpPr>
        <xdr:cNvPr id="274" name="n_4mainValue【福祉施設】&#10;一人当たり面積">
          <a:extLst>
            <a:ext uri="{FF2B5EF4-FFF2-40B4-BE49-F238E27FC236}">
              <a16:creationId xmlns:a16="http://schemas.microsoft.com/office/drawing/2014/main" id="{603BBB6C-B351-4C6D-9FB9-C40EB23CF438}"/>
            </a:ext>
          </a:extLst>
        </xdr:cNvPr>
        <xdr:cNvSpPr txBox="1"/>
      </xdr:nvSpPr>
      <xdr:spPr>
        <a:xfrm>
          <a:off x="6737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DDE9781D-F119-4A3C-9A83-B401F0D33D6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F817F381-29CD-4CF2-9756-09F231DAF24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1D1B5BFB-F6C1-4AE0-9B3A-439CE1B9B81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ABF1CBF6-4A81-4E5C-9201-5BA99F7EE68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861AB75E-1294-48DB-BDAD-3EF20346E79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1A7E6326-00EE-45D8-A824-815A7095514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7CD82BD8-ACC9-4F35-889C-AF34BE7F25D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94C71A13-ED8C-4C29-9E8D-06E2084DA95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6D31102A-D451-483D-AA94-8ED4E3AB8F6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A38253D9-5F62-4EE3-9A24-90E936F0801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42A1DA3C-72E9-4E04-B35E-657900639F8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6FD8FBC7-C4D9-4145-9E01-019DAC3C324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74B3254B-D334-466D-9CF9-42E13E32E92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A661773E-B93F-4E21-97C7-8815739D012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8EEB0709-0831-46E4-894D-E19582FED16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A08FBF54-EE81-405A-8674-4FCE5D5F8B4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a:extLst>
            <a:ext uri="{FF2B5EF4-FFF2-40B4-BE49-F238E27FC236}">
              <a16:creationId xmlns:a16="http://schemas.microsoft.com/office/drawing/2014/main" id="{B52135BB-928A-4F73-BF67-E6C3A880884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a:extLst>
            <a:ext uri="{FF2B5EF4-FFF2-40B4-BE49-F238E27FC236}">
              <a16:creationId xmlns:a16="http://schemas.microsoft.com/office/drawing/2014/main" id="{C656AA03-EFFA-4EE2-A971-90E3B02DA66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a:extLst>
            <a:ext uri="{FF2B5EF4-FFF2-40B4-BE49-F238E27FC236}">
              <a16:creationId xmlns:a16="http://schemas.microsoft.com/office/drawing/2014/main" id="{3A9E82BC-3858-4EE6-BF51-0FE48A91BBA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a:extLst>
            <a:ext uri="{FF2B5EF4-FFF2-40B4-BE49-F238E27FC236}">
              <a16:creationId xmlns:a16="http://schemas.microsoft.com/office/drawing/2014/main" id="{45BE70BC-28E9-4209-A12C-2EA2AE9F987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a:extLst>
            <a:ext uri="{FF2B5EF4-FFF2-40B4-BE49-F238E27FC236}">
              <a16:creationId xmlns:a16="http://schemas.microsoft.com/office/drawing/2014/main" id="{346CFDD7-2052-4944-A9A9-AE9D6D7728F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a:extLst>
            <a:ext uri="{FF2B5EF4-FFF2-40B4-BE49-F238E27FC236}">
              <a16:creationId xmlns:a16="http://schemas.microsoft.com/office/drawing/2014/main" id="{1B4FE3A4-3096-48C3-8A5E-F1E7412373F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a:extLst>
            <a:ext uri="{FF2B5EF4-FFF2-40B4-BE49-F238E27FC236}">
              <a16:creationId xmlns:a16="http://schemas.microsoft.com/office/drawing/2014/main" id="{D0771364-47B8-4A0B-81EE-94078E8FE11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a:extLst>
            <a:ext uri="{FF2B5EF4-FFF2-40B4-BE49-F238E27FC236}">
              <a16:creationId xmlns:a16="http://schemas.microsoft.com/office/drawing/2014/main" id="{CA4BBB85-1A9B-4BB2-AAB0-AF88292A1F1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a:extLst>
            <a:ext uri="{FF2B5EF4-FFF2-40B4-BE49-F238E27FC236}">
              <a16:creationId xmlns:a16="http://schemas.microsoft.com/office/drawing/2014/main" id="{0425B48B-C610-459D-B676-14622C61A61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a:extLst>
            <a:ext uri="{FF2B5EF4-FFF2-40B4-BE49-F238E27FC236}">
              <a16:creationId xmlns:a16="http://schemas.microsoft.com/office/drawing/2014/main" id="{E8617EB1-F673-4BB8-A5A5-A0942D40ABE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a:extLst>
            <a:ext uri="{FF2B5EF4-FFF2-40B4-BE49-F238E27FC236}">
              <a16:creationId xmlns:a16="http://schemas.microsoft.com/office/drawing/2014/main" id="{33456E4B-9BE9-4C89-B3B9-3F7BBD369BB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a:extLst>
            <a:ext uri="{FF2B5EF4-FFF2-40B4-BE49-F238E27FC236}">
              <a16:creationId xmlns:a16="http://schemas.microsoft.com/office/drawing/2014/main" id="{5F92829D-FE6B-4BA5-8600-50CDFFB323C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3" name="テキスト ボックス 302">
          <a:extLst>
            <a:ext uri="{FF2B5EF4-FFF2-40B4-BE49-F238E27FC236}">
              <a16:creationId xmlns:a16="http://schemas.microsoft.com/office/drawing/2014/main" id="{39DE492A-54A6-4A1B-A7F7-85BBC12EF1A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a:extLst>
            <a:ext uri="{FF2B5EF4-FFF2-40B4-BE49-F238E27FC236}">
              <a16:creationId xmlns:a16="http://schemas.microsoft.com/office/drawing/2014/main" id="{162D295B-6BDF-43ED-B4AE-330500B8EED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a:extLst>
            <a:ext uri="{FF2B5EF4-FFF2-40B4-BE49-F238E27FC236}">
              <a16:creationId xmlns:a16="http://schemas.microsoft.com/office/drawing/2014/main" id="{9CA2EFC6-BBF1-4072-B376-E975EA5F065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a:extLst>
            <a:ext uri="{FF2B5EF4-FFF2-40B4-BE49-F238E27FC236}">
              <a16:creationId xmlns:a16="http://schemas.microsoft.com/office/drawing/2014/main" id="{17B9CDCE-2CB1-43C1-A606-6FC20466A3C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a:extLst>
            <a:ext uri="{FF2B5EF4-FFF2-40B4-BE49-F238E27FC236}">
              <a16:creationId xmlns:a16="http://schemas.microsoft.com/office/drawing/2014/main" id="{5E6C134C-C29B-4819-9D99-C3E537E4A33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a:extLst>
            <a:ext uri="{FF2B5EF4-FFF2-40B4-BE49-F238E27FC236}">
              <a16:creationId xmlns:a16="http://schemas.microsoft.com/office/drawing/2014/main" id="{68994B3F-CB52-427F-92C2-6FE106F26DE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a:extLst>
            <a:ext uri="{FF2B5EF4-FFF2-40B4-BE49-F238E27FC236}">
              <a16:creationId xmlns:a16="http://schemas.microsoft.com/office/drawing/2014/main" id="{4F3765DC-DF3A-4953-8C66-A8910E26BBD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a:extLst>
            <a:ext uri="{FF2B5EF4-FFF2-40B4-BE49-F238E27FC236}">
              <a16:creationId xmlns:a16="http://schemas.microsoft.com/office/drawing/2014/main" id="{638494CA-0B7D-4E0D-A03B-64E0E1B62A6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1" name="テキスト ボックス 310">
          <a:extLst>
            <a:ext uri="{FF2B5EF4-FFF2-40B4-BE49-F238E27FC236}">
              <a16:creationId xmlns:a16="http://schemas.microsoft.com/office/drawing/2014/main" id="{6F79BD6B-0BC6-4104-89D6-0AB41D7C2F9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a:extLst>
            <a:ext uri="{FF2B5EF4-FFF2-40B4-BE49-F238E27FC236}">
              <a16:creationId xmlns:a16="http://schemas.microsoft.com/office/drawing/2014/main" id="{2D9B67E8-42FC-4BC1-A46F-0C13616654F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3" name="テキスト ボックス 312">
          <a:extLst>
            <a:ext uri="{FF2B5EF4-FFF2-40B4-BE49-F238E27FC236}">
              <a16:creationId xmlns:a16="http://schemas.microsoft.com/office/drawing/2014/main" id="{A7674E6C-8814-475D-B9D3-AF1B070E67C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一般廃棄物処理施設】&#10;有形固定資産減価償却率グラフ枠">
          <a:extLst>
            <a:ext uri="{FF2B5EF4-FFF2-40B4-BE49-F238E27FC236}">
              <a16:creationId xmlns:a16="http://schemas.microsoft.com/office/drawing/2014/main" id="{1FB511A6-0135-478A-94E6-95AA4C1B8AD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41910</xdr:rowOff>
    </xdr:from>
    <xdr:to>
      <xdr:col>85</xdr:col>
      <xdr:colOff>126364</xdr:colOff>
      <xdr:row>41</xdr:row>
      <xdr:rowOff>93345</xdr:rowOff>
    </xdr:to>
    <xdr:cxnSp macro="">
      <xdr:nvCxnSpPr>
        <xdr:cNvPr id="315" name="直線コネクタ 314">
          <a:extLst>
            <a:ext uri="{FF2B5EF4-FFF2-40B4-BE49-F238E27FC236}">
              <a16:creationId xmlns:a16="http://schemas.microsoft.com/office/drawing/2014/main" id="{514EA4E9-FBF7-473E-ADF1-4895850C49A1}"/>
            </a:ext>
          </a:extLst>
        </xdr:cNvPr>
        <xdr:cNvCxnSpPr/>
      </xdr:nvCxnSpPr>
      <xdr:spPr>
        <a:xfrm flipV="1">
          <a:off x="16318864" y="587121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316" name="【一般廃棄物処理施設】&#10;有形固定資産減価償却率最小値テキスト">
          <a:extLst>
            <a:ext uri="{FF2B5EF4-FFF2-40B4-BE49-F238E27FC236}">
              <a16:creationId xmlns:a16="http://schemas.microsoft.com/office/drawing/2014/main" id="{50A3B660-58F5-46B0-8C26-47CC967A373F}"/>
            </a:ext>
          </a:extLst>
        </xdr:cNvPr>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317" name="直線コネクタ 316">
          <a:extLst>
            <a:ext uri="{FF2B5EF4-FFF2-40B4-BE49-F238E27FC236}">
              <a16:creationId xmlns:a16="http://schemas.microsoft.com/office/drawing/2014/main" id="{565ADF0E-ED7C-431C-B64E-4C8265CE8EFC}"/>
            </a:ext>
          </a:extLst>
        </xdr:cNvPr>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160037</xdr:rowOff>
    </xdr:from>
    <xdr:ext cx="405111" cy="259045"/>
    <xdr:sp macro="" textlink="">
      <xdr:nvSpPr>
        <xdr:cNvPr id="318" name="【一般廃棄物処理施設】&#10;有形固定資産減価償却率最大値テキスト">
          <a:extLst>
            <a:ext uri="{FF2B5EF4-FFF2-40B4-BE49-F238E27FC236}">
              <a16:creationId xmlns:a16="http://schemas.microsoft.com/office/drawing/2014/main" id="{86175929-D514-4894-96D7-C66C7024DF09}"/>
            </a:ext>
          </a:extLst>
        </xdr:cNvPr>
        <xdr:cNvSpPr txBox="1"/>
      </xdr:nvSpPr>
      <xdr:spPr>
        <a:xfrm>
          <a:off x="16357600" y="564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41910</xdr:rowOff>
    </xdr:from>
    <xdr:to>
      <xdr:col>86</xdr:col>
      <xdr:colOff>25400</xdr:colOff>
      <xdr:row>34</xdr:row>
      <xdr:rowOff>41910</xdr:rowOff>
    </xdr:to>
    <xdr:cxnSp macro="">
      <xdr:nvCxnSpPr>
        <xdr:cNvPr id="319" name="直線コネクタ 318">
          <a:extLst>
            <a:ext uri="{FF2B5EF4-FFF2-40B4-BE49-F238E27FC236}">
              <a16:creationId xmlns:a16="http://schemas.microsoft.com/office/drawing/2014/main" id="{2572E2A4-53D7-46CC-9DD7-896DDB153A91}"/>
            </a:ext>
          </a:extLst>
        </xdr:cNvPr>
        <xdr:cNvCxnSpPr/>
      </xdr:nvCxnSpPr>
      <xdr:spPr>
        <a:xfrm>
          <a:off x="16230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116857</xdr:rowOff>
    </xdr:from>
    <xdr:ext cx="405111" cy="259045"/>
    <xdr:sp macro="" textlink="">
      <xdr:nvSpPr>
        <xdr:cNvPr id="320" name="【一般廃棄物処理施設】&#10;有形固定資産減価償却率平均値テキスト">
          <a:extLst>
            <a:ext uri="{FF2B5EF4-FFF2-40B4-BE49-F238E27FC236}">
              <a16:creationId xmlns:a16="http://schemas.microsoft.com/office/drawing/2014/main" id="{F4A92A2F-70A9-4922-B6D3-CB9D9D1FE835}"/>
            </a:ext>
          </a:extLst>
        </xdr:cNvPr>
        <xdr:cNvSpPr txBox="1"/>
      </xdr:nvSpPr>
      <xdr:spPr>
        <a:xfrm>
          <a:off x="16357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321" name="フローチャート: 判断 320">
          <a:extLst>
            <a:ext uri="{FF2B5EF4-FFF2-40B4-BE49-F238E27FC236}">
              <a16:creationId xmlns:a16="http://schemas.microsoft.com/office/drawing/2014/main" id="{24F67F57-31E9-4CEB-A860-353E35E752A8}"/>
            </a:ext>
          </a:extLst>
        </xdr:cNvPr>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99695</xdr:rowOff>
    </xdr:from>
    <xdr:to>
      <xdr:col>81</xdr:col>
      <xdr:colOff>101600</xdr:colOff>
      <xdr:row>39</xdr:row>
      <xdr:rowOff>29845</xdr:rowOff>
    </xdr:to>
    <xdr:sp macro="" textlink="">
      <xdr:nvSpPr>
        <xdr:cNvPr id="322" name="フローチャート: 判断 321">
          <a:extLst>
            <a:ext uri="{FF2B5EF4-FFF2-40B4-BE49-F238E27FC236}">
              <a16:creationId xmlns:a16="http://schemas.microsoft.com/office/drawing/2014/main" id="{768F5BF0-7EF3-4B0E-8E2C-34BE95AEA900}"/>
            </a:ext>
          </a:extLst>
        </xdr:cNvPr>
        <xdr:cNvSpPr/>
      </xdr:nvSpPr>
      <xdr:spPr>
        <a:xfrm>
          <a:off x="15430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25400</xdr:rowOff>
    </xdr:from>
    <xdr:to>
      <xdr:col>76</xdr:col>
      <xdr:colOff>165100</xdr:colOff>
      <xdr:row>38</xdr:row>
      <xdr:rowOff>127000</xdr:rowOff>
    </xdr:to>
    <xdr:sp macro="" textlink="">
      <xdr:nvSpPr>
        <xdr:cNvPr id="323" name="フローチャート: 判断 322">
          <a:extLst>
            <a:ext uri="{FF2B5EF4-FFF2-40B4-BE49-F238E27FC236}">
              <a16:creationId xmlns:a16="http://schemas.microsoft.com/office/drawing/2014/main" id="{530F6594-83BF-4586-9CA2-02316F46A2E4}"/>
            </a:ext>
          </a:extLst>
        </xdr:cNvPr>
        <xdr:cNvSpPr/>
      </xdr:nvSpPr>
      <xdr:spPr>
        <a:xfrm>
          <a:off x="1454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15875</xdr:rowOff>
    </xdr:from>
    <xdr:to>
      <xdr:col>72</xdr:col>
      <xdr:colOff>38100</xdr:colOff>
      <xdr:row>38</xdr:row>
      <xdr:rowOff>117475</xdr:rowOff>
    </xdr:to>
    <xdr:sp macro="" textlink="">
      <xdr:nvSpPr>
        <xdr:cNvPr id="324" name="フローチャート: 判断 323">
          <a:extLst>
            <a:ext uri="{FF2B5EF4-FFF2-40B4-BE49-F238E27FC236}">
              <a16:creationId xmlns:a16="http://schemas.microsoft.com/office/drawing/2014/main" id="{272BB403-620F-4800-A786-C1DA949E4D7F}"/>
            </a:ext>
          </a:extLst>
        </xdr:cNvPr>
        <xdr:cNvSpPr/>
      </xdr:nvSpPr>
      <xdr:spPr>
        <a:xfrm>
          <a:off x="1365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325" name="フローチャート: 判断 324">
          <a:extLst>
            <a:ext uri="{FF2B5EF4-FFF2-40B4-BE49-F238E27FC236}">
              <a16:creationId xmlns:a16="http://schemas.microsoft.com/office/drawing/2014/main" id="{12215EAE-FB2C-4773-A56E-07956403DE63}"/>
            </a:ext>
          </a:extLst>
        </xdr:cNvPr>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143F6008-A803-48E7-9AE8-3184F100E37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01F95216-9085-4FF5-87C1-B3B246306BB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EADFAC0B-F5B2-4583-B996-8FCC0D78887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6166EA9A-FF3D-4072-A44C-4B394DF6D0A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CD7AE136-0498-4AB1-8C19-9A0A62D5784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168275</xdr:rowOff>
    </xdr:from>
    <xdr:to>
      <xdr:col>85</xdr:col>
      <xdr:colOff>177800</xdr:colOff>
      <xdr:row>41</xdr:row>
      <xdr:rowOff>98425</xdr:rowOff>
    </xdr:to>
    <xdr:sp macro="" textlink="">
      <xdr:nvSpPr>
        <xdr:cNvPr id="331" name="楕円 330">
          <a:extLst>
            <a:ext uri="{FF2B5EF4-FFF2-40B4-BE49-F238E27FC236}">
              <a16:creationId xmlns:a16="http://schemas.microsoft.com/office/drawing/2014/main" id="{47EC6815-DFED-4A09-A02F-EC54B82E63ED}"/>
            </a:ext>
          </a:extLst>
        </xdr:cNvPr>
        <xdr:cNvSpPr/>
      </xdr:nvSpPr>
      <xdr:spPr>
        <a:xfrm>
          <a:off x="16268700" y="70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83202</xdr:rowOff>
    </xdr:from>
    <xdr:ext cx="405111" cy="259045"/>
    <xdr:sp macro="" textlink="">
      <xdr:nvSpPr>
        <xdr:cNvPr id="332" name="【一般廃棄物処理施設】&#10;有形固定資産減価償却率該当値テキスト">
          <a:extLst>
            <a:ext uri="{FF2B5EF4-FFF2-40B4-BE49-F238E27FC236}">
              <a16:creationId xmlns:a16="http://schemas.microsoft.com/office/drawing/2014/main" id="{7E922183-FC6E-4615-ADA6-88C903AE4D3D}"/>
            </a:ext>
          </a:extLst>
        </xdr:cNvPr>
        <xdr:cNvSpPr txBox="1"/>
      </xdr:nvSpPr>
      <xdr:spPr>
        <a:xfrm>
          <a:off x="16357600" y="694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118745</xdr:rowOff>
    </xdr:from>
    <xdr:to>
      <xdr:col>81</xdr:col>
      <xdr:colOff>101600</xdr:colOff>
      <xdr:row>41</xdr:row>
      <xdr:rowOff>48895</xdr:rowOff>
    </xdr:to>
    <xdr:sp macro="" textlink="">
      <xdr:nvSpPr>
        <xdr:cNvPr id="333" name="楕円 332">
          <a:extLst>
            <a:ext uri="{FF2B5EF4-FFF2-40B4-BE49-F238E27FC236}">
              <a16:creationId xmlns:a16="http://schemas.microsoft.com/office/drawing/2014/main" id="{534633F5-47F6-44A4-8363-499544CDB550}"/>
            </a:ext>
          </a:extLst>
        </xdr:cNvPr>
        <xdr:cNvSpPr/>
      </xdr:nvSpPr>
      <xdr:spPr>
        <a:xfrm>
          <a:off x="15430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169545</xdr:rowOff>
    </xdr:from>
    <xdr:to>
      <xdr:col>85</xdr:col>
      <xdr:colOff>127000</xdr:colOff>
      <xdr:row>41</xdr:row>
      <xdr:rowOff>47625</xdr:rowOff>
    </xdr:to>
    <xdr:cxnSp macro="">
      <xdr:nvCxnSpPr>
        <xdr:cNvPr id="334" name="直線コネクタ 333">
          <a:extLst>
            <a:ext uri="{FF2B5EF4-FFF2-40B4-BE49-F238E27FC236}">
              <a16:creationId xmlns:a16="http://schemas.microsoft.com/office/drawing/2014/main" id="{64AF0110-51C6-46FE-977B-96374B7EE556}"/>
            </a:ext>
          </a:extLst>
        </xdr:cNvPr>
        <xdr:cNvCxnSpPr/>
      </xdr:nvCxnSpPr>
      <xdr:spPr>
        <a:xfrm>
          <a:off x="15481300" y="70275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67310</xdr:rowOff>
    </xdr:from>
    <xdr:to>
      <xdr:col>76</xdr:col>
      <xdr:colOff>165100</xdr:colOff>
      <xdr:row>40</xdr:row>
      <xdr:rowOff>168910</xdr:rowOff>
    </xdr:to>
    <xdr:sp macro="" textlink="">
      <xdr:nvSpPr>
        <xdr:cNvPr id="335" name="楕円 334">
          <a:extLst>
            <a:ext uri="{FF2B5EF4-FFF2-40B4-BE49-F238E27FC236}">
              <a16:creationId xmlns:a16="http://schemas.microsoft.com/office/drawing/2014/main" id="{468A8E6D-0F70-4E3A-A7AF-CEC4530EBC5B}"/>
            </a:ext>
          </a:extLst>
        </xdr:cNvPr>
        <xdr:cNvSpPr/>
      </xdr:nvSpPr>
      <xdr:spPr>
        <a:xfrm>
          <a:off x="14541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118110</xdr:rowOff>
    </xdr:from>
    <xdr:to>
      <xdr:col>81</xdr:col>
      <xdr:colOff>50800</xdr:colOff>
      <xdr:row>40</xdr:row>
      <xdr:rowOff>169545</xdr:rowOff>
    </xdr:to>
    <xdr:cxnSp macro="">
      <xdr:nvCxnSpPr>
        <xdr:cNvPr id="336" name="直線コネクタ 335">
          <a:extLst>
            <a:ext uri="{FF2B5EF4-FFF2-40B4-BE49-F238E27FC236}">
              <a16:creationId xmlns:a16="http://schemas.microsoft.com/office/drawing/2014/main" id="{956775C6-D676-4A2A-BB63-D391D8F2FB32}"/>
            </a:ext>
          </a:extLst>
        </xdr:cNvPr>
        <xdr:cNvCxnSpPr/>
      </xdr:nvCxnSpPr>
      <xdr:spPr>
        <a:xfrm>
          <a:off x="14592300" y="69761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15875</xdr:rowOff>
    </xdr:from>
    <xdr:to>
      <xdr:col>72</xdr:col>
      <xdr:colOff>38100</xdr:colOff>
      <xdr:row>40</xdr:row>
      <xdr:rowOff>117475</xdr:rowOff>
    </xdr:to>
    <xdr:sp macro="" textlink="">
      <xdr:nvSpPr>
        <xdr:cNvPr id="337" name="楕円 336">
          <a:extLst>
            <a:ext uri="{FF2B5EF4-FFF2-40B4-BE49-F238E27FC236}">
              <a16:creationId xmlns:a16="http://schemas.microsoft.com/office/drawing/2014/main" id="{48725354-94BD-4233-897A-4B4C4177C1DD}"/>
            </a:ext>
          </a:extLst>
        </xdr:cNvPr>
        <xdr:cNvSpPr/>
      </xdr:nvSpPr>
      <xdr:spPr>
        <a:xfrm>
          <a:off x="136525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66675</xdr:rowOff>
    </xdr:from>
    <xdr:to>
      <xdr:col>76</xdr:col>
      <xdr:colOff>114300</xdr:colOff>
      <xdr:row>40</xdr:row>
      <xdr:rowOff>118110</xdr:rowOff>
    </xdr:to>
    <xdr:cxnSp macro="">
      <xdr:nvCxnSpPr>
        <xdr:cNvPr id="338" name="直線コネクタ 337">
          <a:extLst>
            <a:ext uri="{FF2B5EF4-FFF2-40B4-BE49-F238E27FC236}">
              <a16:creationId xmlns:a16="http://schemas.microsoft.com/office/drawing/2014/main" id="{3283AAC4-6EDF-406F-A887-FFFCE50CB8A7}"/>
            </a:ext>
          </a:extLst>
        </xdr:cNvPr>
        <xdr:cNvCxnSpPr/>
      </xdr:nvCxnSpPr>
      <xdr:spPr>
        <a:xfrm>
          <a:off x="13703300" y="69246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46372</xdr:rowOff>
    </xdr:from>
    <xdr:ext cx="405111" cy="259045"/>
    <xdr:sp macro="" textlink="">
      <xdr:nvSpPr>
        <xdr:cNvPr id="339" name="n_1aveValue【一般廃棄物処理施設】&#10;有形固定資産減価償却率">
          <a:extLst>
            <a:ext uri="{FF2B5EF4-FFF2-40B4-BE49-F238E27FC236}">
              <a16:creationId xmlns:a16="http://schemas.microsoft.com/office/drawing/2014/main" id="{272968F9-C995-4B9D-A22B-FF7C64F67A22}"/>
            </a:ext>
          </a:extLst>
        </xdr:cNvPr>
        <xdr:cNvSpPr txBox="1"/>
      </xdr:nvSpPr>
      <xdr:spPr>
        <a:xfrm>
          <a:off x="15266044" y="639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143527</xdr:rowOff>
    </xdr:from>
    <xdr:ext cx="405111" cy="259045"/>
    <xdr:sp macro="" textlink="">
      <xdr:nvSpPr>
        <xdr:cNvPr id="340" name="n_2aveValue【一般廃棄物処理施設】&#10;有形固定資産減価償却率">
          <a:extLst>
            <a:ext uri="{FF2B5EF4-FFF2-40B4-BE49-F238E27FC236}">
              <a16:creationId xmlns:a16="http://schemas.microsoft.com/office/drawing/2014/main" id="{A1433242-CA63-4DA0-AE77-2E27F852FD9E}"/>
            </a:ext>
          </a:extLst>
        </xdr:cNvPr>
        <xdr:cNvSpPr txBox="1"/>
      </xdr:nvSpPr>
      <xdr:spPr>
        <a:xfrm>
          <a:off x="14389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134002</xdr:rowOff>
    </xdr:from>
    <xdr:ext cx="405111" cy="259045"/>
    <xdr:sp macro="" textlink="">
      <xdr:nvSpPr>
        <xdr:cNvPr id="341" name="n_3aveValue【一般廃棄物処理施設】&#10;有形固定資産減価償却率">
          <a:extLst>
            <a:ext uri="{FF2B5EF4-FFF2-40B4-BE49-F238E27FC236}">
              <a16:creationId xmlns:a16="http://schemas.microsoft.com/office/drawing/2014/main" id="{4FD3D6EC-FA11-4DF0-BD96-4CF2BF89E834}"/>
            </a:ext>
          </a:extLst>
        </xdr:cNvPr>
        <xdr:cNvSpPr txBox="1"/>
      </xdr:nvSpPr>
      <xdr:spPr>
        <a:xfrm>
          <a:off x="135007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342" name="n_4aveValue【一般廃棄物処理施設】&#10;有形固定資産減価償却率">
          <a:extLst>
            <a:ext uri="{FF2B5EF4-FFF2-40B4-BE49-F238E27FC236}">
              <a16:creationId xmlns:a16="http://schemas.microsoft.com/office/drawing/2014/main" id="{85C4097E-DCF6-4928-BD7D-19430D2661FF}"/>
            </a:ext>
          </a:extLst>
        </xdr:cNvPr>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40022</xdr:rowOff>
    </xdr:from>
    <xdr:ext cx="405111" cy="259045"/>
    <xdr:sp macro="" textlink="">
      <xdr:nvSpPr>
        <xdr:cNvPr id="343" name="n_1mainValue【一般廃棄物処理施設】&#10;有形固定資産減価償却率">
          <a:extLst>
            <a:ext uri="{FF2B5EF4-FFF2-40B4-BE49-F238E27FC236}">
              <a16:creationId xmlns:a16="http://schemas.microsoft.com/office/drawing/2014/main" id="{A93030C2-4257-4CF0-B50F-12A74320E079}"/>
            </a:ext>
          </a:extLst>
        </xdr:cNvPr>
        <xdr:cNvSpPr txBox="1"/>
      </xdr:nvSpPr>
      <xdr:spPr>
        <a:xfrm>
          <a:off x="15266044"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160037</xdr:rowOff>
    </xdr:from>
    <xdr:ext cx="405111" cy="259045"/>
    <xdr:sp macro="" textlink="">
      <xdr:nvSpPr>
        <xdr:cNvPr id="344" name="n_2mainValue【一般廃棄物処理施設】&#10;有形固定資産減価償却率">
          <a:extLst>
            <a:ext uri="{FF2B5EF4-FFF2-40B4-BE49-F238E27FC236}">
              <a16:creationId xmlns:a16="http://schemas.microsoft.com/office/drawing/2014/main" id="{385459E8-7102-4FDE-B008-C6A117DAFBE4}"/>
            </a:ext>
          </a:extLst>
        </xdr:cNvPr>
        <xdr:cNvSpPr txBox="1"/>
      </xdr:nvSpPr>
      <xdr:spPr>
        <a:xfrm>
          <a:off x="143897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108602</xdr:rowOff>
    </xdr:from>
    <xdr:ext cx="405111" cy="259045"/>
    <xdr:sp macro="" textlink="">
      <xdr:nvSpPr>
        <xdr:cNvPr id="345" name="n_3mainValue【一般廃棄物処理施設】&#10;有形固定資産減価償却率">
          <a:extLst>
            <a:ext uri="{FF2B5EF4-FFF2-40B4-BE49-F238E27FC236}">
              <a16:creationId xmlns:a16="http://schemas.microsoft.com/office/drawing/2014/main" id="{9C418F1D-9704-4FC1-8D27-CCACA00AFCD7}"/>
            </a:ext>
          </a:extLst>
        </xdr:cNvPr>
        <xdr:cNvSpPr txBox="1"/>
      </xdr:nvSpPr>
      <xdr:spPr>
        <a:xfrm>
          <a:off x="13500744"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6" name="正方形/長方形 345">
          <a:extLst>
            <a:ext uri="{FF2B5EF4-FFF2-40B4-BE49-F238E27FC236}">
              <a16:creationId xmlns:a16="http://schemas.microsoft.com/office/drawing/2014/main" id="{A0EF8E23-EE00-449E-812C-26C313A8E85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7" name="正方形/長方形 346">
          <a:extLst>
            <a:ext uri="{FF2B5EF4-FFF2-40B4-BE49-F238E27FC236}">
              <a16:creationId xmlns:a16="http://schemas.microsoft.com/office/drawing/2014/main" id="{51B10321-68E9-46C4-A7F4-A379C04C965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8" name="正方形/長方形 347">
          <a:extLst>
            <a:ext uri="{FF2B5EF4-FFF2-40B4-BE49-F238E27FC236}">
              <a16:creationId xmlns:a16="http://schemas.microsoft.com/office/drawing/2014/main" id="{23A59796-892A-4030-9E7A-EA5717CB082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9" name="正方形/長方形 348">
          <a:extLst>
            <a:ext uri="{FF2B5EF4-FFF2-40B4-BE49-F238E27FC236}">
              <a16:creationId xmlns:a16="http://schemas.microsoft.com/office/drawing/2014/main" id="{01CA19F8-EB34-4985-9C55-D46328A4077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0" name="正方形/長方形 349">
          <a:extLst>
            <a:ext uri="{FF2B5EF4-FFF2-40B4-BE49-F238E27FC236}">
              <a16:creationId xmlns:a16="http://schemas.microsoft.com/office/drawing/2014/main" id="{D5E1DB6C-9717-481A-9287-177C22E19F8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1" name="正方形/長方形 350">
          <a:extLst>
            <a:ext uri="{FF2B5EF4-FFF2-40B4-BE49-F238E27FC236}">
              <a16:creationId xmlns:a16="http://schemas.microsoft.com/office/drawing/2014/main" id="{FD27E680-7E6A-4EA7-B697-638C2351952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2" name="正方形/長方形 351">
          <a:extLst>
            <a:ext uri="{FF2B5EF4-FFF2-40B4-BE49-F238E27FC236}">
              <a16:creationId xmlns:a16="http://schemas.microsoft.com/office/drawing/2014/main" id="{F0D32E21-2A69-4D7C-9CDA-0E19D216638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3" name="正方形/長方形 352">
          <a:extLst>
            <a:ext uri="{FF2B5EF4-FFF2-40B4-BE49-F238E27FC236}">
              <a16:creationId xmlns:a16="http://schemas.microsoft.com/office/drawing/2014/main" id="{8066616E-AFCB-40F5-88DE-45FD65839D2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4" name="テキスト ボックス 353">
          <a:extLst>
            <a:ext uri="{FF2B5EF4-FFF2-40B4-BE49-F238E27FC236}">
              <a16:creationId xmlns:a16="http://schemas.microsoft.com/office/drawing/2014/main" id="{30C4D205-ECC1-4DC7-B171-3F2AD6B8644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5" name="直線コネクタ 354">
          <a:extLst>
            <a:ext uri="{FF2B5EF4-FFF2-40B4-BE49-F238E27FC236}">
              <a16:creationId xmlns:a16="http://schemas.microsoft.com/office/drawing/2014/main" id="{91E0CAB1-7F8B-436B-8A29-8C307E115CB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6" name="直線コネクタ 355">
          <a:extLst>
            <a:ext uri="{FF2B5EF4-FFF2-40B4-BE49-F238E27FC236}">
              <a16:creationId xmlns:a16="http://schemas.microsoft.com/office/drawing/2014/main" id="{DFB17F46-196D-4422-87E5-8E228F14346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7" name="テキスト ボックス 356">
          <a:extLst>
            <a:ext uri="{FF2B5EF4-FFF2-40B4-BE49-F238E27FC236}">
              <a16:creationId xmlns:a16="http://schemas.microsoft.com/office/drawing/2014/main" id="{409A79CC-269E-4F1C-B4C9-DAD5237E0CD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8" name="直線コネクタ 357">
          <a:extLst>
            <a:ext uri="{FF2B5EF4-FFF2-40B4-BE49-F238E27FC236}">
              <a16:creationId xmlns:a16="http://schemas.microsoft.com/office/drawing/2014/main" id="{41D41102-7E8E-41E3-99C4-2DD3D978204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9" name="テキスト ボックス 358">
          <a:extLst>
            <a:ext uri="{FF2B5EF4-FFF2-40B4-BE49-F238E27FC236}">
              <a16:creationId xmlns:a16="http://schemas.microsoft.com/office/drawing/2014/main" id="{0EA9E28C-D260-4A85-98B6-E19ED80B1A8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0" name="直線コネクタ 359">
          <a:extLst>
            <a:ext uri="{FF2B5EF4-FFF2-40B4-BE49-F238E27FC236}">
              <a16:creationId xmlns:a16="http://schemas.microsoft.com/office/drawing/2014/main" id="{FE1BDD2C-3851-4432-ADE0-9810181C69D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1" name="テキスト ボックス 360">
          <a:extLst>
            <a:ext uri="{FF2B5EF4-FFF2-40B4-BE49-F238E27FC236}">
              <a16:creationId xmlns:a16="http://schemas.microsoft.com/office/drawing/2014/main" id="{4C7F75DF-DEFE-4CA3-9D2B-8C3324AC8A15}"/>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2" name="直線コネクタ 361">
          <a:extLst>
            <a:ext uri="{FF2B5EF4-FFF2-40B4-BE49-F238E27FC236}">
              <a16:creationId xmlns:a16="http://schemas.microsoft.com/office/drawing/2014/main" id="{8C42E5D7-9587-4962-B1E8-80158091816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3" name="テキスト ボックス 362">
          <a:extLst>
            <a:ext uri="{FF2B5EF4-FFF2-40B4-BE49-F238E27FC236}">
              <a16:creationId xmlns:a16="http://schemas.microsoft.com/office/drawing/2014/main" id="{549AD055-1F57-4B41-A38A-02DA518E7BE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a:extLst>
            <a:ext uri="{FF2B5EF4-FFF2-40B4-BE49-F238E27FC236}">
              <a16:creationId xmlns:a16="http://schemas.microsoft.com/office/drawing/2014/main" id="{C01C475D-AA0F-4F16-B22E-70616B62198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5" name="テキスト ボックス 364">
          <a:extLst>
            <a:ext uri="{FF2B5EF4-FFF2-40B4-BE49-F238E27FC236}">
              <a16:creationId xmlns:a16="http://schemas.microsoft.com/office/drawing/2014/main" id="{7D74CF8F-A9AB-4996-A2CE-8A09F6A9A99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一般廃棄物処理施設】&#10;一人当たり有形固定資産（償却資産）額グラフ枠">
          <a:extLst>
            <a:ext uri="{FF2B5EF4-FFF2-40B4-BE49-F238E27FC236}">
              <a16:creationId xmlns:a16="http://schemas.microsoft.com/office/drawing/2014/main" id="{7527C1CE-DF98-45C5-9B9F-2831FF1DDC8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4589</xdr:rowOff>
    </xdr:from>
    <xdr:to>
      <xdr:col>116</xdr:col>
      <xdr:colOff>62864</xdr:colOff>
      <xdr:row>41</xdr:row>
      <xdr:rowOff>71829</xdr:rowOff>
    </xdr:to>
    <xdr:cxnSp macro="">
      <xdr:nvCxnSpPr>
        <xdr:cNvPr id="367" name="直線コネクタ 366">
          <a:extLst>
            <a:ext uri="{FF2B5EF4-FFF2-40B4-BE49-F238E27FC236}">
              <a16:creationId xmlns:a16="http://schemas.microsoft.com/office/drawing/2014/main" id="{EBB7BDB2-88F4-4144-B53D-0A932972569C}"/>
            </a:ext>
          </a:extLst>
        </xdr:cNvPr>
        <xdr:cNvCxnSpPr/>
      </xdr:nvCxnSpPr>
      <xdr:spPr>
        <a:xfrm flipV="1">
          <a:off x="22160864" y="5662439"/>
          <a:ext cx="0" cy="1438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75656</xdr:rowOff>
    </xdr:from>
    <xdr:ext cx="534377" cy="259045"/>
    <xdr:sp macro="" textlink="">
      <xdr:nvSpPr>
        <xdr:cNvPr id="368" name="【一般廃棄物処理施設】&#10;一人当たり有形固定資産（償却資産）額最小値テキスト">
          <a:extLst>
            <a:ext uri="{FF2B5EF4-FFF2-40B4-BE49-F238E27FC236}">
              <a16:creationId xmlns:a16="http://schemas.microsoft.com/office/drawing/2014/main" id="{007016FD-F600-4441-92AD-06E1BD738EAD}"/>
            </a:ext>
          </a:extLst>
        </xdr:cNvPr>
        <xdr:cNvSpPr txBox="1"/>
      </xdr:nvSpPr>
      <xdr:spPr>
        <a:xfrm>
          <a:off x="22199600" y="710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71829</xdr:rowOff>
    </xdr:from>
    <xdr:to>
      <xdr:col>116</xdr:col>
      <xdr:colOff>152400</xdr:colOff>
      <xdr:row>41</xdr:row>
      <xdr:rowOff>71829</xdr:rowOff>
    </xdr:to>
    <xdr:cxnSp macro="">
      <xdr:nvCxnSpPr>
        <xdr:cNvPr id="369" name="直線コネクタ 368">
          <a:extLst>
            <a:ext uri="{FF2B5EF4-FFF2-40B4-BE49-F238E27FC236}">
              <a16:creationId xmlns:a16="http://schemas.microsoft.com/office/drawing/2014/main" id="{8AD53FA3-A3BF-4EC2-85A2-4AFA8F647C10}"/>
            </a:ext>
          </a:extLst>
        </xdr:cNvPr>
        <xdr:cNvCxnSpPr/>
      </xdr:nvCxnSpPr>
      <xdr:spPr>
        <a:xfrm>
          <a:off x="22072600" y="710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122716</xdr:rowOff>
    </xdr:from>
    <xdr:ext cx="599010" cy="259045"/>
    <xdr:sp macro="" textlink="">
      <xdr:nvSpPr>
        <xdr:cNvPr id="370" name="【一般廃棄物処理施設】&#10;一人当たり有形固定資産（償却資産）額最大値テキスト">
          <a:extLst>
            <a:ext uri="{FF2B5EF4-FFF2-40B4-BE49-F238E27FC236}">
              <a16:creationId xmlns:a16="http://schemas.microsoft.com/office/drawing/2014/main" id="{327E749D-686C-459F-A3D1-E67781BA8D64}"/>
            </a:ext>
          </a:extLst>
        </xdr:cNvPr>
        <xdr:cNvSpPr txBox="1"/>
      </xdr:nvSpPr>
      <xdr:spPr>
        <a:xfrm>
          <a:off x="22199600" y="543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4589</xdr:rowOff>
    </xdr:from>
    <xdr:to>
      <xdr:col>116</xdr:col>
      <xdr:colOff>152400</xdr:colOff>
      <xdr:row>33</xdr:row>
      <xdr:rowOff>4589</xdr:rowOff>
    </xdr:to>
    <xdr:cxnSp macro="">
      <xdr:nvCxnSpPr>
        <xdr:cNvPr id="371" name="直線コネクタ 370">
          <a:extLst>
            <a:ext uri="{FF2B5EF4-FFF2-40B4-BE49-F238E27FC236}">
              <a16:creationId xmlns:a16="http://schemas.microsoft.com/office/drawing/2014/main" id="{A2E66BF0-C7B5-43D5-A536-456EF1FEFDFF}"/>
            </a:ext>
          </a:extLst>
        </xdr:cNvPr>
        <xdr:cNvCxnSpPr/>
      </xdr:nvCxnSpPr>
      <xdr:spPr>
        <a:xfrm>
          <a:off x="22072600" y="566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90393</xdr:rowOff>
    </xdr:from>
    <xdr:ext cx="599010" cy="259045"/>
    <xdr:sp macro="" textlink="">
      <xdr:nvSpPr>
        <xdr:cNvPr id="372" name="【一般廃棄物処理施設】&#10;一人当たり有形固定資産（償却資産）額平均値テキスト">
          <a:extLst>
            <a:ext uri="{FF2B5EF4-FFF2-40B4-BE49-F238E27FC236}">
              <a16:creationId xmlns:a16="http://schemas.microsoft.com/office/drawing/2014/main" id="{F1C10CDA-E384-47EA-8287-4258A7360683}"/>
            </a:ext>
          </a:extLst>
        </xdr:cNvPr>
        <xdr:cNvSpPr txBox="1"/>
      </xdr:nvSpPr>
      <xdr:spPr>
        <a:xfrm>
          <a:off x="22199600" y="64340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111966</xdr:rowOff>
    </xdr:from>
    <xdr:to>
      <xdr:col>116</xdr:col>
      <xdr:colOff>114300</xdr:colOff>
      <xdr:row>38</xdr:row>
      <xdr:rowOff>42117</xdr:rowOff>
    </xdr:to>
    <xdr:sp macro="" textlink="">
      <xdr:nvSpPr>
        <xdr:cNvPr id="373" name="フローチャート: 判断 372">
          <a:extLst>
            <a:ext uri="{FF2B5EF4-FFF2-40B4-BE49-F238E27FC236}">
              <a16:creationId xmlns:a16="http://schemas.microsoft.com/office/drawing/2014/main" id="{73455ED5-B3D4-46F5-85F2-AFA97C0874A8}"/>
            </a:ext>
          </a:extLst>
        </xdr:cNvPr>
        <xdr:cNvSpPr/>
      </xdr:nvSpPr>
      <xdr:spPr>
        <a:xfrm>
          <a:off x="22110700" y="6455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121499</xdr:rowOff>
    </xdr:from>
    <xdr:to>
      <xdr:col>112</xdr:col>
      <xdr:colOff>38100</xdr:colOff>
      <xdr:row>38</xdr:row>
      <xdr:rowOff>51649</xdr:rowOff>
    </xdr:to>
    <xdr:sp macro="" textlink="">
      <xdr:nvSpPr>
        <xdr:cNvPr id="374" name="フローチャート: 判断 373">
          <a:extLst>
            <a:ext uri="{FF2B5EF4-FFF2-40B4-BE49-F238E27FC236}">
              <a16:creationId xmlns:a16="http://schemas.microsoft.com/office/drawing/2014/main" id="{70900225-5846-4D37-A1A1-39511E0CD924}"/>
            </a:ext>
          </a:extLst>
        </xdr:cNvPr>
        <xdr:cNvSpPr/>
      </xdr:nvSpPr>
      <xdr:spPr>
        <a:xfrm>
          <a:off x="21272500" y="646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15072</xdr:rowOff>
    </xdr:from>
    <xdr:to>
      <xdr:col>107</xdr:col>
      <xdr:colOff>101600</xdr:colOff>
      <xdr:row>38</xdr:row>
      <xdr:rowOff>116672</xdr:rowOff>
    </xdr:to>
    <xdr:sp macro="" textlink="">
      <xdr:nvSpPr>
        <xdr:cNvPr id="375" name="フローチャート: 判断 374">
          <a:extLst>
            <a:ext uri="{FF2B5EF4-FFF2-40B4-BE49-F238E27FC236}">
              <a16:creationId xmlns:a16="http://schemas.microsoft.com/office/drawing/2014/main" id="{74252F04-F645-4453-8DE9-C2BDA27B4A6C}"/>
            </a:ext>
          </a:extLst>
        </xdr:cNvPr>
        <xdr:cNvSpPr/>
      </xdr:nvSpPr>
      <xdr:spPr>
        <a:xfrm>
          <a:off x="20383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75385</xdr:rowOff>
    </xdr:from>
    <xdr:to>
      <xdr:col>102</xdr:col>
      <xdr:colOff>165100</xdr:colOff>
      <xdr:row>39</xdr:row>
      <xdr:rowOff>5535</xdr:rowOff>
    </xdr:to>
    <xdr:sp macro="" textlink="">
      <xdr:nvSpPr>
        <xdr:cNvPr id="376" name="フローチャート: 判断 375">
          <a:extLst>
            <a:ext uri="{FF2B5EF4-FFF2-40B4-BE49-F238E27FC236}">
              <a16:creationId xmlns:a16="http://schemas.microsoft.com/office/drawing/2014/main" id="{6C79946D-1A87-461F-8FD4-071581566687}"/>
            </a:ext>
          </a:extLst>
        </xdr:cNvPr>
        <xdr:cNvSpPr/>
      </xdr:nvSpPr>
      <xdr:spPr>
        <a:xfrm>
          <a:off x="19494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167406</xdr:rowOff>
    </xdr:from>
    <xdr:to>
      <xdr:col>98</xdr:col>
      <xdr:colOff>38100</xdr:colOff>
      <xdr:row>39</xdr:row>
      <xdr:rowOff>97556</xdr:rowOff>
    </xdr:to>
    <xdr:sp macro="" textlink="">
      <xdr:nvSpPr>
        <xdr:cNvPr id="377" name="フローチャート: 判断 376">
          <a:extLst>
            <a:ext uri="{FF2B5EF4-FFF2-40B4-BE49-F238E27FC236}">
              <a16:creationId xmlns:a16="http://schemas.microsoft.com/office/drawing/2014/main" id="{DE8467A2-4666-47D7-BD72-8B07AFCD445D}"/>
            </a:ext>
          </a:extLst>
        </xdr:cNvPr>
        <xdr:cNvSpPr/>
      </xdr:nvSpPr>
      <xdr:spPr>
        <a:xfrm>
          <a:off x="18605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6857229C-645A-4AE7-AF9D-9A27625E70B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5CD40F41-AB62-4F1C-BFCF-06961F38ACF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D87E37CC-0F16-4E71-93F4-CC4F035E92B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E619572-62EA-4E9D-BE09-AD09B9F21B5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112AC857-87E7-4ED7-ABE7-91A09B9025C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84232</xdr:rowOff>
    </xdr:from>
    <xdr:to>
      <xdr:col>116</xdr:col>
      <xdr:colOff>114300</xdr:colOff>
      <xdr:row>35</xdr:row>
      <xdr:rowOff>14382</xdr:rowOff>
    </xdr:to>
    <xdr:sp macro="" textlink="">
      <xdr:nvSpPr>
        <xdr:cNvPr id="383" name="楕円 382">
          <a:extLst>
            <a:ext uri="{FF2B5EF4-FFF2-40B4-BE49-F238E27FC236}">
              <a16:creationId xmlns:a16="http://schemas.microsoft.com/office/drawing/2014/main" id="{F5387504-DAF1-4C3D-BC93-7E249DC0A6D2}"/>
            </a:ext>
          </a:extLst>
        </xdr:cNvPr>
        <xdr:cNvSpPr/>
      </xdr:nvSpPr>
      <xdr:spPr>
        <a:xfrm>
          <a:off x="22110700" y="591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107109</xdr:rowOff>
    </xdr:from>
    <xdr:ext cx="599010" cy="259045"/>
    <xdr:sp macro="" textlink="">
      <xdr:nvSpPr>
        <xdr:cNvPr id="384" name="【一般廃棄物処理施設】&#10;一人当たり有形固定資産（償却資産）額該当値テキスト">
          <a:extLst>
            <a:ext uri="{FF2B5EF4-FFF2-40B4-BE49-F238E27FC236}">
              <a16:creationId xmlns:a16="http://schemas.microsoft.com/office/drawing/2014/main" id="{DC089892-D203-416E-BCD1-51B44C6F1BCD}"/>
            </a:ext>
          </a:extLst>
        </xdr:cNvPr>
        <xdr:cNvSpPr txBox="1"/>
      </xdr:nvSpPr>
      <xdr:spPr>
        <a:xfrm>
          <a:off x="22199600" y="576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128151</xdr:rowOff>
    </xdr:from>
    <xdr:to>
      <xdr:col>112</xdr:col>
      <xdr:colOff>38100</xdr:colOff>
      <xdr:row>35</xdr:row>
      <xdr:rowOff>58301</xdr:rowOff>
    </xdr:to>
    <xdr:sp macro="" textlink="">
      <xdr:nvSpPr>
        <xdr:cNvPr id="385" name="楕円 384">
          <a:extLst>
            <a:ext uri="{FF2B5EF4-FFF2-40B4-BE49-F238E27FC236}">
              <a16:creationId xmlns:a16="http://schemas.microsoft.com/office/drawing/2014/main" id="{5B8C6F0E-C7F7-43FC-A09A-60AFFA434578}"/>
            </a:ext>
          </a:extLst>
        </xdr:cNvPr>
        <xdr:cNvSpPr/>
      </xdr:nvSpPr>
      <xdr:spPr>
        <a:xfrm>
          <a:off x="21272500" y="595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135032</xdr:rowOff>
    </xdr:from>
    <xdr:to>
      <xdr:col>116</xdr:col>
      <xdr:colOff>63500</xdr:colOff>
      <xdr:row>35</xdr:row>
      <xdr:rowOff>7501</xdr:rowOff>
    </xdr:to>
    <xdr:cxnSp macro="">
      <xdr:nvCxnSpPr>
        <xdr:cNvPr id="386" name="直線コネクタ 385">
          <a:extLst>
            <a:ext uri="{FF2B5EF4-FFF2-40B4-BE49-F238E27FC236}">
              <a16:creationId xmlns:a16="http://schemas.microsoft.com/office/drawing/2014/main" id="{7975DFE9-4725-4787-B163-20EF347574D0}"/>
            </a:ext>
          </a:extLst>
        </xdr:cNvPr>
        <xdr:cNvCxnSpPr/>
      </xdr:nvCxnSpPr>
      <xdr:spPr>
        <a:xfrm flipV="1">
          <a:off x="21323300" y="5964332"/>
          <a:ext cx="838200" cy="4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166405</xdr:rowOff>
    </xdr:from>
    <xdr:to>
      <xdr:col>107</xdr:col>
      <xdr:colOff>101600</xdr:colOff>
      <xdr:row>35</xdr:row>
      <xdr:rowOff>96555</xdr:rowOff>
    </xdr:to>
    <xdr:sp macro="" textlink="">
      <xdr:nvSpPr>
        <xdr:cNvPr id="387" name="楕円 386">
          <a:extLst>
            <a:ext uri="{FF2B5EF4-FFF2-40B4-BE49-F238E27FC236}">
              <a16:creationId xmlns:a16="http://schemas.microsoft.com/office/drawing/2014/main" id="{B4A7164B-DA5E-4B72-B9D5-DEA6FFD25B71}"/>
            </a:ext>
          </a:extLst>
        </xdr:cNvPr>
        <xdr:cNvSpPr/>
      </xdr:nvSpPr>
      <xdr:spPr>
        <a:xfrm>
          <a:off x="20383500" y="59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7501</xdr:rowOff>
    </xdr:from>
    <xdr:to>
      <xdr:col>111</xdr:col>
      <xdr:colOff>177800</xdr:colOff>
      <xdr:row>35</xdr:row>
      <xdr:rowOff>45755</xdr:rowOff>
    </xdr:to>
    <xdr:cxnSp macro="">
      <xdr:nvCxnSpPr>
        <xdr:cNvPr id="388" name="直線コネクタ 387">
          <a:extLst>
            <a:ext uri="{FF2B5EF4-FFF2-40B4-BE49-F238E27FC236}">
              <a16:creationId xmlns:a16="http://schemas.microsoft.com/office/drawing/2014/main" id="{D6EF4348-E85C-47DA-8F25-1C7C6DA69653}"/>
            </a:ext>
          </a:extLst>
        </xdr:cNvPr>
        <xdr:cNvCxnSpPr/>
      </xdr:nvCxnSpPr>
      <xdr:spPr>
        <a:xfrm flipV="1">
          <a:off x="20434300" y="6008251"/>
          <a:ext cx="889000" cy="3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23795</xdr:rowOff>
    </xdr:from>
    <xdr:to>
      <xdr:col>102</xdr:col>
      <xdr:colOff>165100</xdr:colOff>
      <xdr:row>35</xdr:row>
      <xdr:rowOff>125395</xdr:rowOff>
    </xdr:to>
    <xdr:sp macro="" textlink="">
      <xdr:nvSpPr>
        <xdr:cNvPr id="389" name="楕円 388">
          <a:extLst>
            <a:ext uri="{FF2B5EF4-FFF2-40B4-BE49-F238E27FC236}">
              <a16:creationId xmlns:a16="http://schemas.microsoft.com/office/drawing/2014/main" id="{B0871CA5-65C5-4D22-9F4D-44B9271D4774}"/>
            </a:ext>
          </a:extLst>
        </xdr:cNvPr>
        <xdr:cNvSpPr/>
      </xdr:nvSpPr>
      <xdr:spPr>
        <a:xfrm>
          <a:off x="19494500" y="602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45755</xdr:rowOff>
    </xdr:from>
    <xdr:to>
      <xdr:col>107</xdr:col>
      <xdr:colOff>50800</xdr:colOff>
      <xdr:row>35</xdr:row>
      <xdr:rowOff>74595</xdr:rowOff>
    </xdr:to>
    <xdr:cxnSp macro="">
      <xdr:nvCxnSpPr>
        <xdr:cNvPr id="390" name="直線コネクタ 389">
          <a:extLst>
            <a:ext uri="{FF2B5EF4-FFF2-40B4-BE49-F238E27FC236}">
              <a16:creationId xmlns:a16="http://schemas.microsoft.com/office/drawing/2014/main" id="{FF15B3FF-79BE-4FE9-BE08-8609EE6D38E9}"/>
            </a:ext>
          </a:extLst>
        </xdr:cNvPr>
        <xdr:cNvCxnSpPr/>
      </xdr:nvCxnSpPr>
      <xdr:spPr>
        <a:xfrm flipV="1">
          <a:off x="19545300" y="6046505"/>
          <a:ext cx="889000" cy="2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42776</xdr:rowOff>
    </xdr:from>
    <xdr:ext cx="599010" cy="259045"/>
    <xdr:sp macro="" textlink="">
      <xdr:nvSpPr>
        <xdr:cNvPr id="391" name="n_1aveValue【一般廃棄物処理施設】&#10;一人当たり有形固定資産（償却資産）額">
          <a:extLst>
            <a:ext uri="{FF2B5EF4-FFF2-40B4-BE49-F238E27FC236}">
              <a16:creationId xmlns:a16="http://schemas.microsoft.com/office/drawing/2014/main" id="{62BD0386-CDF5-448D-8684-B155493A8C12}"/>
            </a:ext>
          </a:extLst>
        </xdr:cNvPr>
        <xdr:cNvSpPr txBox="1"/>
      </xdr:nvSpPr>
      <xdr:spPr>
        <a:xfrm>
          <a:off x="21011095" y="655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107799</xdr:rowOff>
    </xdr:from>
    <xdr:ext cx="599010" cy="259045"/>
    <xdr:sp macro="" textlink="">
      <xdr:nvSpPr>
        <xdr:cNvPr id="392" name="n_2aveValue【一般廃棄物処理施設】&#10;一人当たり有形固定資産（償却資産）額">
          <a:extLst>
            <a:ext uri="{FF2B5EF4-FFF2-40B4-BE49-F238E27FC236}">
              <a16:creationId xmlns:a16="http://schemas.microsoft.com/office/drawing/2014/main" id="{60204F91-3FCD-4C53-B5CF-23925D0E6D5F}"/>
            </a:ext>
          </a:extLst>
        </xdr:cNvPr>
        <xdr:cNvSpPr txBox="1"/>
      </xdr:nvSpPr>
      <xdr:spPr>
        <a:xfrm>
          <a:off x="20134795" y="662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168112</xdr:rowOff>
    </xdr:from>
    <xdr:ext cx="599010" cy="259045"/>
    <xdr:sp macro="" textlink="">
      <xdr:nvSpPr>
        <xdr:cNvPr id="393" name="n_3aveValue【一般廃棄物処理施設】&#10;一人当たり有形固定資産（償却資産）額">
          <a:extLst>
            <a:ext uri="{FF2B5EF4-FFF2-40B4-BE49-F238E27FC236}">
              <a16:creationId xmlns:a16="http://schemas.microsoft.com/office/drawing/2014/main" id="{E6B09442-C481-47CA-B94D-F5C58070DADA}"/>
            </a:ext>
          </a:extLst>
        </xdr:cNvPr>
        <xdr:cNvSpPr txBox="1"/>
      </xdr:nvSpPr>
      <xdr:spPr>
        <a:xfrm>
          <a:off x="19245795" y="668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114083</xdr:rowOff>
    </xdr:from>
    <xdr:ext cx="534377" cy="259045"/>
    <xdr:sp macro="" textlink="">
      <xdr:nvSpPr>
        <xdr:cNvPr id="394" name="n_4aveValue【一般廃棄物処理施設】&#10;一人当たり有形固定資産（償却資産）額">
          <a:extLst>
            <a:ext uri="{FF2B5EF4-FFF2-40B4-BE49-F238E27FC236}">
              <a16:creationId xmlns:a16="http://schemas.microsoft.com/office/drawing/2014/main" id="{DA2FAC4A-3CF4-4BFF-8DA0-B2309FD7A774}"/>
            </a:ext>
          </a:extLst>
        </xdr:cNvPr>
        <xdr:cNvSpPr txBox="1"/>
      </xdr:nvSpPr>
      <xdr:spPr>
        <a:xfrm>
          <a:off x="18389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74828</xdr:rowOff>
    </xdr:from>
    <xdr:ext cx="599010" cy="259045"/>
    <xdr:sp macro="" textlink="">
      <xdr:nvSpPr>
        <xdr:cNvPr id="395" name="n_1mainValue【一般廃棄物処理施設】&#10;一人当たり有形固定資産（償却資産）額">
          <a:extLst>
            <a:ext uri="{FF2B5EF4-FFF2-40B4-BE49-F238E27FC236}">
              <a16:creationId xmlns:a16="http://schemas.microsoft.com/office/drawing/2014/main" id="{854F5F42-9BD3-4A11-A231-4A7E8B2B79BD}"/>
            </a:ext>
          </a:extLst>
        </xdr:cNvPr>
        <xdr:cNvSpPr txBox="1"/>
      </xdr:nvSpPr>
      <xdr:spPr>
        <a:xfrm>
          <a:off x="21011095" y="573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113082</xdr:rowOff>
    </xdr:from>
    <xdr:ext cx="599010" cy="259045"/>
    <xdr:sp macro="" textlink="">
      <xdr:nvSpPr>
        <xdr:cNvPr id="396" name="n_2mainValue【一般廃棄物処理施設】&#10;一人当たり有形固定資産（償却資産）額">
          <a:extLst>
            <a:ext uri="{FF2B5EF4-FFF2-40B4-BE49-F238E27FC236}">
              <a16:creationId xmlns:a16="http://schemas.microsoft.com/office/drawing/2014/main" id="{98637E0F-51CD-470C-8596-9EB42B4ED959}"/>
            </a:ext>
          </a:extLst>
        </xdr:cNvPr>
        <xdr:cNvSpPr txBox="1"/>
      </xdr:nvSpPr>
      <xdr:spPr>
        <a:xfrm>
          <a:off x="20134795" y="577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141922</xdr:rowOff>
    </xdr:from>
    <xdr:ext cx="599010" cy="259045"/>
    <xdr:sp macro="" textlink="">
      <xdr:nvSpPr>
        <xdr:cNvPr id="397" name="n_3mainValue【一般廃棄物処理施設】&#10;一人当たり有形固定資産（償却資産）額">
          <a:extLst>
            <a:ext uri="{FF2B5EF4-FFF2-40B4-BE49-F238E27FC236}">
              <a16:creationId xmlns:a16="http://schemas.microsoft.com/office/drawing/2014/main" id="{60624A8C-BCCF-43AC-AFB9-EE1C9A3F38A8}"/>
            </a:ext>
          </a:extLst>
        </xdr:cNvPr>
        <xdr:cNvSpPr txBox="1"/>
      </xdr:nvSpPr>
      <xdr:spPr>
        <a:xfrm>
          <a:off x="19245795" y="579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a:extLst>
            <a:ext uri="{FF2B5EF4-FFF2-40B4-BE49-F238E27FC236}">
              <a16:creationId xmlns:a16="http://schemas.microsoft.com/office/drawing/2014/main" id="{5BAFD628-F8A8-4F3E-846F-A7CC8F21F50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a:extLst>
            <a:ext uri="{FF2B5EF4-FFF2-40B4-BE49-F238E27FC236}">
              <a16:creationId xmlns:a16="http://schemas.microsoft.com/office/drawing/2014/main" id="{67091B65-C76F-4B28-9695-44FF380DDD9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a:extLst>
            <a:ext uri="{FF2B5EF4-FFF2-40B4-BE49-F238E27FC236}">
              <a16:creationId xmlns:a16="http://schemas.microsoft.com/office/drawing/2014/main" id="{0678D86D-34D5-4D0F-9A81-A357586317B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a:extLst>
            <a:ext uri="{FF2B5EF4-FFF2-40B4-BE49-F238E27FC236}">
              <a16:creationId xmlns:a16="http://schemas.microsoft.com/office/drawing/2014/main" id="{63C467B1-4887-46A8-A603-86BF0D11B86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a:extLst>
            <a:ext uri="{FF2B5EF4-FFF2-40B4-BE49-F238E27FC236}">
              <a16:creationId xmlns:a16="http://schemas.microsoft.com/office/drawing/2014/main" id="{2D171BC0-FBE2-487C-9C60-29B38303F46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a:extLst>
            <a:ext uri="{FF2B5EF4-FFF2-40B4-BE49-F238E27FC236}">
              <a16:creationId xmlns:a16="http://schemas.microsoft.com/office/drawing/2014/main" id="{B8DA20B7-45E0-4F03-A8A7-DEF6D86AB25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a:extLst>
            <a:ext uri="{FF2B5EF4-FFF2-40B4-BE49-F238E27FC236}">
              <a16:creationId xmlns:a16="http://schemas.microsoft.com/office/drawing/2014/main" id="{BD44BE55-A4EC-4C21-8A7D-85FC3AE6286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a:extLst>
            <a:ext uri="{FF2B5EF4-FFF2-40B4-BE49-F238E27FC236}">
              <a16:creationId xmlns:a16="http://schemas.microsoft.com/office/drawing/2014/main" id="{1860BA6F-0234-4430-97D8-618F06DBB74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6" name="テキスト ボックス 405">
          <a:extLst>
            <a:ext uri="{FF2B5EF4-FFF2-40B4-BE49-F238E27FC236}">
              <a16:creationId xmlns:a16="http://schemas.microsoft.com/office/drawing/2014/main" id="{C6DF4A3D-9E94-4845-A266-9773CAF30DC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7" name="直線コネクタ 406">
          <a:extLst>
            <a:ext uri="{FF2B5EF4-FFF2-40B4-BE49-F238E27FC236}">
              <a16:creationId xmlns:a16="http://schemas.microsoft.com/office/drawing/2014/main" id="{D1DD44B8-EEB9-47DD-819D-4E7F3EF2937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8" name="テキスト ボックス 407">
          <a:extLst>
            <a:ext uri="{FF2B5EF4-FFF2-40B4-BE49-F238E27FC236}">
              <a16:creationId xmlns:a16="http://schemas.microsoft.com/office/drawing/2014/main" id="{B3CD51D0-F630-4C94-B12E-79D34E73D13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9" name="直線コネクタ 408">
          <a:extLst>
            <a:ext uri="{FF2B5EF4-FFF2-40B4-BE49-F238E27FC236}">
              <a16:creationId xmlns:a16="http://schemas.microsoft.com/office/drawing/2014/main" id="{EC92F50B-1564-4F8F-B74D-CB5C98E3B72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0" name="テキスト ボックス 409">
          <a:extLst>
            <a:ext uri="{FF2B5EF4-FFF2-40B4-BE49-F238E27FC236}">
              <a16:creationId xmlns:a16="http://schemas.microsoft.com/office/drawing/2014/main" id="{7516A5B8-C9BA-4B3F-844A-E6D96CC0982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1" name="直線コネクタ 410">
          <a:extLst>
            <a:ext uri="{FF2B5EF4-FFF2-40B4-BE49-F238E27FC236}">
              <a16:creationId xmlns:a16="http://schemas.microsoft.com/office/drawing/2014/main" id="{30F68948-6E52-471A-AB9D-4A24815C48A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2" name="テキスト ボックス 411">
          <a:extLst>
            <a:ext uri="{FF2B5EF4-FFF2-40B4-BE49-F238E27FC236}">
              <a16:creationId xmlns:a16="http://schemas.microsoft.com/office/drawing/2014/main" id="{4DFF4A32-EA1D-4239-9124-763F4295A13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3" name="直線コネクタ 412">
          <a:extLst>
            <a:ext uri="{FF2B5EF4-FFF2-40B4-BE49-F238E27FC236}">
              <a16:creationId xmlns:a16="http://schemas.microsoft.com/office/drawing/2014/main" id="{D25C9C3D-81E1-4B45-8368-9F7852F2EAC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4" name="テキスト ボックス 413">
          <a:extLst>
            <a:ext uri="{FF2B5EF4-FFF2-40B4-BE49-F238E27FC236}">
              <a16:creationId xmlns:a16="http://schemas.microsoft.com/office/drawing/2014/main" id="{81CB25C7-4DA9-441C-9843-4C6C589E5D2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5" name="直線コネクタ 414">
          <a:extLst>
            <a:ext uri="{FF2B5EF4-FFF2-40B4-BE49-F238E27FC236}">
              <a16:creationId xmlns:a16="http://schemas.microsoft.com/office/drawing/2014/main" id="{36C0B1B7-2053-448F-BBE1-1F8A7739EA5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6" name="テキスト ボックス 415">
          <a:extLst>
            <a:ext uri="{FF2B5EF4-FFF2-40B4-BE49-F238E27FC236}">
              <a16:creationId xmlns:a16="http://schemas.microsoft.com/office/drawing/2014/main" id="{1BCC5908-BAA5-4887-9FD8-9A3D0BBF332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7" name="直線コネクタ 416">
          <a:extLst>
            <a:ext uri="{FF2B5EF4-FFF2-40B4-BE49-F238E27FC236}">
              <a16:creationId xmlns:a16="http://schemas.microsoft.com/office/drawing/2014/main" id="{0736A767-B079-4869-A6B2-7605872361A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8" name="テキスト ボックス 417">
          <a:extLst>
            <a:ext uri="{FF2B5EF4-FFF2-40B4-BE49-F238E27FC236}">
              <a16:creationId xmlns:a16="http://schemas.microsoft.com/office/drawing/2014/main" id="{35297B3C-B990-4EFD-A3BF-F0FC07587CE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a:extLst>
            <a:ext uri="{FF2B5EF4-FFF2-40B4-BE49-F238E27FC236}">
              <a16:creationId xmlns:a16="http://schemas.microsoft.com/office/drawing/2014/main" id="{C5942E64-90DA-4080-B335-6997DD8EA1D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0" name="テキスト ボックス 419">
          <a:extLst>
            <a:ext uri="{FF2B5EF4-FFF2-40B4-BE49-F238E27FC236}">
              <a16:creationId xmlns:a16="http://schemas.microsoft.com/office/drawing/2014/main" id="{48B5CD88-A280-4634-8E7A-AF75C484081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保健センター・保健所】&#10;有形固定資産減価償却率グラフ枠">
          <a:extLst>
            <a:ext uri="{FF2B5EF4-FFF2-40B4-BE49-F238E27FC236}">
              <a16:creationId xmlns:a16="http://schemas.microsoft.com/office/drawing/2014/main" id="{53952F51-E270-468A-8546-D5B859D48AB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123825</xdr:rowOff>
    </xdr:from>
    <xdr:to>
      <xdr:col>85</xdr:col>
      <xdr:colOff>126364</xdr:colOff>
      <xdr:row>63</xdr:row>
      <xdr:rowOff>59055</xdr:rowOff>
    </xdr:to>
    <xdr:cxnSp macro="">
      <xdr:nvCxnSpPr>
        <xdr:cNvPr id="422" name="直線コネクタ 421">
          <a:extLst>
            <a:ext uri="{FF2B5EF4-FFF2-40B4-BE49-F238E27FC236}">
              <a16:creationId xmlns:a16="http://schemas.microsoft.com/office/drawing/2014/main" id="{450E877E-396D-45D5-912A-2AEB2083515B}"/>
            </a:ext>
          </a:extLst>
        </xdr:cNvPr>
        <xdr:cNvCxnSpPr/>
      </xdr:nvCxnSpPr>
      <xdr:spPr>
        <a:xfrm flipV="1">
          <a:off x="16318864" y="9725025"/>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423" name="【保健センター・保健所】&#10;有形固定資産減価償却率最小値テキスト">
          <a:extLst>
            <a:ext uri="{FF2B5EF4-FFF2-40B4-BE49-F238E27FC236}">
              <a16:creationId xmlns:a16="http://schemas.microsoft.com/office/drawing/2014/main" id="{D96E63BF-A58B-46BA-B594-422489BC1FAB}"/>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424" name="直線コネクタ 423">
          <a:extLst>
            <a:ext uri="{FF2B5EF4-FFF2-40B4-BE49-F238E27FC236}">
              <a16:creationId xmlns:a16="http://schemas.microsoft.com/office/drawing/2014/main" id="{7E857FAE-B524-46D3-A3AD-B68E92570707}"/>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70502</xdr:rowOff>
    </xdr:from>
    <xdr:ext cx="405111" cy="259045"/>
    <xdr:sp macro="" textlink="">
      <xdr:nvSpPr>
        <xdr:cNvPr id="425" name="【保健センター・保健所】&#10;有形固定資産減価償却率最大値テキスト">
          <a:extLst>
            <a:ext uri="{FF2B5EF4-FFF2-40B4-BE49-F238E27FC236}">
              <a16:creationId xmlns:a16="http://schemas.microsoft.com/office/drawing/2014/main" id="{7E9928E5-67EA-478B-97DB-94034B32960D}"/>
            </a:ext>
          </a:extLst>
        </xdr:cNvPr>
        <xdr:cNvSpPr txBox="1"/>
      </xdr:nvSpPr>
      <xdr:spPr>
        <a:xfrm>
          <a:off x="16357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123825</xdr:rowOff>
    </xdr:from>
    <xdr:to>
      <xdr:col>86</xdr:col>
      <xdr:colOff>25400</xdr:colOff>
      <xdr:row>56</xdr:row>
      <xdr:rowOff>123825</xdr:rowOff>
    </xdr:to>
    <xdr:cxnSp macro="">
      <xdr:nvCxnSpPr>
        <xdr:cNvPr id="426" name="直線コネクタ 425">
          <a:extLst>
            <a:ext uri="{FF2B5EF4-FFF2-40B4-BE49-F238E27FC236}">
              <a16:creationId xmlns:a16="http://schemas.microsoft.com/office/drawing/2014/main" id="{BC4D8A8E-C3F0-4FF5-AFEF-706F9FFC41D9}"/>
            </a:ext>
          </a:extLst>
        </xdr:cNvPr>
        <xdr:cNvCxnSpPr/>
      </xdr:nvCxnSpPr>
      <xdr:spPr>
        <a:xfrm>
          <a:off x="16230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109237</xdr:rowOff>
    </xdr:from>
    <xdr:ext cx="405111" cy="259045"/>
    <xdr:sp macro="" textlink="">
      <xdr:nvSpPr>
        <xdr:cNvPr id="427" name="【保健センター・保健所】&#10;有形固定資産減価償却率平均値テキスト">
          <a:extLst>
            <a:ext uri="{FF2B5EF4-FFF2-40B4-BE49-F238E27FC236}">
              <a16:creationId xmlns:a16="http://schemas.microsoft.com/office/drawing/2014/main" id="{E17BC613-5C60-4885-BB14-93E990EAD260}"/>
            </a:ext>
          </a:extLst>
        </xdr:cNvPr>
        <xdr:cNvSpPr txBox="1"/>
      </xdr:nvSpPr>
      <xdr:spPr>
        <a:xfrm>
          <a:off x="16357600" y="988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428" name="フローチャート: 判断 427">
          <a:extLst>
            <a:ext uri="{FF2B5EF4-FFF2-40B4-BE49-F238E27FC236}">
              <a16:creationId xmlns:a16="http://schemas.microsoft.com/office/drawing/2014/main" id="{68FB435F-F73C-4FCC-B605-E1168CB9FFBF}"/>
            </a:ext>
          </a:extLst>
        </xdr:cNvPr>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57785</xdr:rowOff>
    </xdr:from>
    <xdr:to>
      <xdr:col>81</xdr:col>
      <xdr:colOff>101600</xdr:colOff>
      <xdr:row>58</xdr:row>
      <xdr:rowOff>159385</xdr:rowOff>
    </xdr:to>
    <xdr:sp macro="" textlink="">
      <xdr:nvSpPr>
        <xdr:cNvPr id="429" name="フローチャート: 判断 428">
          <a:extLst>
            <a:ext uri="{FF2B5EF4-FFF2-40B4-BE49-F238E27FC236}">
              <a16:creationId xmlns:a16="http://schemas.microsoft.com/office/drawing/2014/main" id="{CB41FED3-41BA-4777-B079-F90C9762510F}"/>
            </a:ext>
          </a:extLst>
        </xdr:cNvPr>
        <xdr:cNvSpPr/>
      </xdr:nvSpPr>
      <xdr:spPr>
        <a:xfrm>
          <a:off x="15430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44450</xdr:rowOff>
    </xdr:from>
    <xdr:to>
      <xdr:col>76</xdr:col>
      <xdr:colOff>165100</xdr:colOff>
      <xdr:row>58</xdr:row>
      <xdr:rowOff>146050</xdr:rowOff>
    </xdr:to>
    <xdr:sp macro="" textlink="">
      <xdr:nvSpPr>
        <xdr:cNvPr id="430" name="フローチャート: 判断 429">
          <a:extLst>
            <a:ext uri="{FF2B5EF4-FFF2-40B4-BE49-F238E27FC236}">
              <a16:creationId xmlns:a16="http://schemas.microsoft.com/office/drawing/2014/main" id="{CF19EDCB-745D-46A7-A66C-046A18228248}"/>
            </a:ext>
          </a:extLst>
        </xdr:cNvPr>
        <xdr:cNvSpPr/>
      </xdr:nvSpPr>
      <xdr:spPr>
        <a:xfrm>
          <a:off x="14541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170180</xdr:rowOff>
    </xdr:from>
    <xdr:to>
      <xdr:col>72</xdr:col>
      <xdr:colOff>38100</xdr:colOff>
      <xdr:row>58</xdr:row>
      <xdr:rowOff>100330</xdr:rowOff>
    </xdr:to>
    <xdr:sp macro="" textlink="">
      <xdr:nvSpPr>
        <xdr:cNvPr id="431" name="フローチャート: 判断 430">
          <a:extLst>
            <a:ext uri="{FF2B5EF4-FFF2-40B4-BE49-F238E27FC236}">
              <a16:creationId xmlns:a16="http://schemas.microsoft.com/office/drawing/2014/main" id="{374B5476-E434-426B-8E86-B98F0C60547F}"/>
            </a:ext>
          </a:extLst>
        </xdr:cNvPr>
        <xdr:cNvSpPr/>
      </xdr:nvSpPr>
      <xdr:spPr>
        <a:xfrm>
          <a:off x="13652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97790</xdr:rowOff>
    </xdr:from>
    <xdr:to>
      <xdr:col>67</xdr:col>
      <xdr:colOff>101600</xdr:colOff>
      <xdr:row>58</xdr:row>
      <xdr:rowOff>27940</xdr:rowOff>
    </xdr:to>
    <xdr:sp macro="" textlink="">
      <xdr:nvSpPr>
        <xdr:cNvPr id="432" name="フローチャート: 判断 431">
          <a:extLst>
            <a:ext uri="{FF2B5EF4-FFF2-40B4-BE49-F238E27FC236}">
              <a16:creationId xmlns:a16="http://schemas.microsoft.com/office/drawing/2014/main" id="{D66A1DB1-9463-45EE-B8E5-B0081B883971}"/>
            </a:ext>
          </a:extLst>
        </xdr:cNvPr>
        <xdr:cNvSpPr/>
      </xdr:nvSpPr>
      <xdr:spPr>
        <a:xfrm>
          <a:off x="12763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77A51D8C-4747-4F89-B82D-7428D472AA4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323B0ACB-1C6D-453A-9B49-4C81F1AA4DE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3D21CF3-5141-45B3-AC98-500BDCDE5B8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CA5AF793-1BB2-44EC-BDF6-78323B430C5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B07E9DD1-14C8-4581-809B-CBC1B839A9C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101600</xdr:rowOff>
    </xdr:from>
    <xdr:to>
      <xdr:col>85</xdr:col>
      <xdr:colOff>177800</xdr:colOff>
      <xdr:row>61</xdr:row>
      <xdr:rowOff>31750</xdr:rowOff>
    </xdr:to>
    <xdr:sp macro="" textlink="">
      <xdr:nvSpPr>
        <xdr:cNvPr id="438" name="楕円 437">
          <a:extLst>
            <a:ext uri="{FF2B5EF4-FFF2-40B4-BE49-F238E27FC236}">
              <a16:creationId xmlns:a16="http://schemas.microsoft.com/office/drawing/2014/main" id="{F1CBB7AB-2725-4D82-B7E1-76DEBB9A4DA7}"/>
            </a:ext>
          </a:extLst>
        </xdr:cNvPr>
        <xdr:cNvSpPr/>
      </xdr:nvSpPr>
      <xdr:spPr>
        <a:xfrm>
          <a:off x="16268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80027</xdr:rowOff>
    </xdr:from>
    <xdr:ext cx="405111" cy="259045"/>
    <xdr:sp macro="" textlink="">
      <xdr:nvSpPr>
        <xdr:cNvPr id="439" name="【保健センター・保健所】&#10;有形固定資産減価償却率該当値テキスト">
          <a:extLst>
            <a:ext uri="{FF2B5EF4-FFF2-40B4-BE49-F238E27FC236}">
              <a16:creationId xmlns:a16="http://schemas.microsoft.com/office/drawing/2014/main" id="{E9DD4F2A-346A-447D-8524-0CC92FA3E4A6}"/>
            </a:ext>
          </a:extLst>
        </xdr:cNvPr>
        <xdr:cNvSpPr txBox="1"/>
      </xdr:nvSpPr>
      <xdr:spPr>
        <a:xfrm>
          <a:off x="16357600"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440" name="楕円 439">
          <a:extLst>
            <a:ext uri="{FF2B5EF4-FFF2-40B4-BE49-F238E27FC236}">
              <a16:creationId xmlns:a16="http://schemas.microsoft.com/office/drawing/2014/main" id="{FB5FDE1D-3B16-4F46-B313-1CBA78CAA42E}"/>
            </a:ext>
          </a:extLst>
        </xdr:cNvPr>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60</xdr:row>
      <xdr:rowOff>152400</xdr:rowOff>
    </xdr:to>
    <xdr:cxnSp macro="">
      <xdr:nvCxnSpPr>
        <xdr:cNvPr id="441" name="直線コネクタ 440">
          <a:extLst>
            <a:ext uri="{FF2B5EF4-FFF2-40B4-BE49-F238E27FC236}">
              <a16:creationId xmlns:a16="http://schemas.microsoft.com/office/drawing/2014/main" id="{B6F864CD-2794-4716-8381-EAA6A911324F}"/>
            </a:ext>
          </a:extLst>
        </xdr:cNvPr>
        <xdr:cNvCxnSpPr/>
      </xdr:nvCxnSpPr>
      <xdr:spPr>
        <a:xfrm>
          <a:off x="15481300" y="10363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442" name="楕円 441">
          <a:extLst>
            <a:ext uri="{FF2B5EF4-FFF2-40B4-BE49-F238E27FC236}">
              <a16:creationId xmlns:a16="http://schemas.microsoft.com/office/drawing/2014/main" id="{EC928D61-CCA9-4AB2-B72D-6E5CE9848CCE}"/>
            </a:ext>
          </a:extLst>
        </xdr:cNvPr>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76200</xdr:rowOff>
    </xdr:to>
    <xdr:cxnSp macro="">
      <xdr:nvCxnSpPr>
        <xdr:cNvPr id="443" name="直線コネクタ 442">
          <a:extLst>
            <a:ext uri="{FF2B5EF4-FFF2-40B4-BE49-F238E27FC236}">
              <a16:creationId xmlns:a16="http://schemas.microsoft.com/office/drawing/2014/main" id="{D4AC7F99-5647-4DA1-BD2A-BE1539128617}"/>
            </a:ext>
          </a:extLst>
        </xdr:cNvPr>
        <xdr:cNvCxnSpPr/>
      </xdr:nvCxnSpPr>
      <xdr:spPr>
        <a:xfrm>
          <a:off x="14592300" y="1036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444" name="楕円 443">
          <a:extLst>
            <a:ext uri="{FF2B5EF4-FFF2-40B4-BE49-F238E27FC236}">
              <a16:creationId xmlns:a16="http://schemas.microsoft.com/office/drawing/2014/main" id="{BC4AA2DF-B070-464B-B16F-7CE5FBC56146}"/>
            </a:ext>
          </a:extLst>
        </xdr:cNvPr>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38100</xdr:rowOff>
    </xdr:from>
    <xdr:to>
      <xdr:col>76</xdr:col>
      <xdr:colOff>114300</xdr:colOff>
      <xdr:row>60</xdr:row>
      <xdr:rowOff>76200</xdr:rowOff>
    </xdr:to>
    <xdr:cxnSp macro="">
      <xdr:nvCxnSpPr>
        <xdr:cNvPr id="445" name="直線コネクタ 444">
          <a:extLst>
            <a:ext uri="{FF2B5EF4-FFF2-40B4-BE49-F238E27FC236}">
              <a16:creationId xmlns:a16="http://schemas.microsoft.com/office/drawing/2014/main" id="{0709C5D9-4739-48C5-8BBE-BF0AA15A8285}"/>
            </a:ext>
          </a:extLst>
        </xdr:cNvPr>
        <xdr:cNvCxnSpPr/>
      </xdr:nvCxnSpPr>
      <xdr:spPr>
        <a:xfrm>
          <a:off x="13703300" y="1032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446" name="楕円 445">
          <a:extLst>
            <a:ext uri="{FF2B5EF4-FFF2-40B4-BE49-F238E27FC236}">
              <a16:creationId xmlns:a16="http://schemas.microsoft.com/office/drawing/2014/main" id="{E141744F-6359-4EC1-97FC-A2ECCC418CAD}"/>
            </a:ext>
          </a:extLst>
        </xdr:cNvPr>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38100</xdr:rowOff>
    </xdr:to>
    <xdr:cxnSp macro="">
      <xdr:nvCxnSpPr>
        <xdr:cNvPr id="447" name="直線コネクタ 446">
          <a:extLst>
            <a:ext uri="{FF2B5EF4-FFF2-40B4-BE49-F238E27FC236}">
              <a16:creationId xmlns:a16="http://schemas.microsoft.com/office/drawing/2014/main" id="{E29581CE-1F8A-4081-8E65-B47D7BA4E124}"/>
            </a:ext>
          </a:extLst>
        </xdr:cNvPr>
        <xdr:cNvCxnSpPr/>
      </xdr:nvCxnSpPr>
      <xdr:spPr>
        <a:xfrm>
          <a:off x="12814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4462</xdr:rowOff>
    </xdr:from>
    <xdr:ext cx="405111" cy="259045"/>
    <xdr:sp macro="" textlink="">
      <xdr:nvSpPr>
        <xdr:cNvPr id="448" name="n_1aveValue【保健センター・保健所】&#10;有形固定資産減価償却率">
          <a:extLst>
            <a:ext uri="{FF2B5EF4-FFF2-40B4-BE49-F238E27FC236}">
              <a16:creationId xmlns:a16="http://schemas.microsoft.com/office/drawing/2014/main" id="{49329630-9C12-4DE2-A68B-106F2914F71C}"/>
            </a:ext>
          </a:extLst>
        </xdr:cNvPr>
        <xdr:cNvSpPr txBox="1"/>
      </xdr:nvSpPr>
      <xdr:spPr>
        <a:xfrm>
          <a:off x="15266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449" name="n_2aveValue【保健センター・保健所】&#10;有形固定資産減価償却率">
          <a:extLst>
            <a:ext uri="{FF2B5EF4-FFF2-40B4-BE49-F238E27FC236}">
              <a16:creationId xmlns:a16="http://schemas.microsoft.com/office/drawing/2014/main" id="{EA7515D7-47D4-411D-BAAA-814F1792932D}"/>
            </a:ext>
          </a:extLst>
        </xdr:cNvPr>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116857</xdr:rowOff>
    </xdr:from>
    <xdr:ext cx="405111" cy="259045"/>
    <xdr:sp macro="" textlink="">
      <xdr:nvSpPr>
        <xdr:cNvPr id="450" name="n_3aveValue【保健センター・保健所】&#10;有形固定資産減価償却率">
          <a:extLst>
            <a:ext uri="{FF2B5EF4-FFF2-40B4-BE49-F238E27FC236}">
              <a16:creationId xmlns:a16="http://schemas.microsoft.com/office/drawing/2014/main" id="{6C481521-3E6A-4787-8B8A-201183BD3D1B}"/>
            </a:ext>
          </a:extLst>
        </xdr:cNvPr>
        <xdr:cNvSpPr txBox="1"/>
      </xdr:nvSpPr>
      <xdr:spPr>
        <a:xfrm>
          <a:off x="13500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451" name="n_4aveValue【保健センター・保健所】&#10;有形固定資産減価償却率">
          <a:extLst>
            <a:ext uri="{FF2B5EF4-FFF2-40B4-BE49-F238E27FC236}">
              <a16:creationId xmlns:a16="http://schemas.microsoft.com/office/drawing/2014/main" id="{8D02F38E-BDCC-4C27-A530-200AD10AB552}"/>
            </a:ext>
          </a:extLst>
        </xdr:cNvPr>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118127</xdr:rowOff>
    </xdr:from>
    <xdr:ext cx="405111" cy="259045"/>
    <xdr:sp macro="" textlink="">
      <xdr:nvSpPr>
        <xdr:cNvPr id="452" name="n_1mainValue【保健センター・保健所】&#10;有形固定資産減価償却率">
          <a:extLst>
            <a:ext uri="{FF2B5EF4-FFF2-40B4-BE49-F238E27FC236}">
              <a16:creationId xmlns:a16="http://schemas.microsoft.com/office/drawing/2014/main" id="{6B7CFD36-0A93-4BDF-85EE-0D36ADD8F21C}"/>
            </a:ext>
          </a:extLst>
        </xdr:cNvPr>
        <xdr:cNvSpPr txBox="1"/>
      </xdr:nvSpPr>
      <xdr:spPr>
        <a:xfrm>
          <a:off x="15266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118127</xdr:rowOff>
    </xdr:from>
    <xdr:ext cx="405111" cy="259045"/>
    <xdr:sp macro="" textlink="">
      <xdr:nvSpPr>
        <xdr:cNvPr id="453" name="n_2mainValue【保健センター・保健所】&#10;有形固定資産減価償却率">
          <a:extLst>
            <a:ext uri="{FF2B5EF4-FFF2-40B4-BE49-F238E27FC236}">
              <a16:creationId xmlns:a16="http://schemas.microsoft.com/office/drawing/2014/main" id="{B526F0DA-C18D-4D5D-82FA-598537DF31EF}"/>
            </a:ext>
          </a:extLst>
        </xdr:cNvPr>
        <xdr:cNvSpPr txBox="1"/>
      </xdr:nvSpPr>
      <xdr:spPr>
        <a:xfrm>
          <a:off x="14389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80027</xdr:rowOff>
    </xdr:from>
    <xdr:ext cx="405111" cy="259045"/>
    <xdr:sp macro="" textlink="">
      <xdr:nvSpPr>
        <xdr:cNvPr id="454" name="n_3mainValue【保健センター・保健所】&#10;有形固定資産減価償却率">
          <a:extLst>
            <a:ext uri="{FF2B5EF4-FFF2-40B4-BE49-F238E27FC236}">
              <a16:creationId xmlns:a16="http://schemas.microsoft.com/office/drawing/2014/main" id="{02760E94-E175-4147-8D6C-492C04148F15}"/>
            </a:ext>
          </a:extLst>
        </xdr:cNvPr>
        <xdr:cNvSpPr txBox="1"/>
      </xdr:nvSpPr>
      <xdr:spPr>
        <a:xfrm>
          <a:off x="13500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455" name="n_4mainValue【保健センター・保健所】&#10;有形固定資産減価償却率">
          <a:extLst>
            <a:ext uri="{FF2B5EF4-FFF2-40B4-BE49-F238E27FC236}">
              <a16:creationId xmlns:a16="http://schemas.microsoft.com/office/drawing/2014/main" id="{50991BD8-6D53-4614-83CB-12B3170FC11A}"/>
            </a:ext>
          </a:extLst>
        </xdr:cNvPr>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6" name="正方形/長方形 455">
          <a:extLst>
            <a:ext uri="{FF2B5EF4-FFF2-40B4-BE49-F238E27FC236}">
              <a16:creationId xmlns:a16="http://schemas.microsoft.com/office/drawing/2014/main" id="{4EF35F15-5F43-4A49-8B55-51D706687EA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7" name="正方形/長方形 456">
          <a:extLst>
            <a:ext uri="{FF2B5EF4-FFF2-40B4-BE49-F238E27FC236}">
              <a16:creationId xmlns:a16="http://schemas.microsoft.com/office/drawing/2014/main" id="{94080B06-3DDC-4AB9-9B2A-6B08044C260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8" name="正方形/長方形 457">
          <a:extLst>
            <a:ext uri="{FF2B5EF4-FFF2-40B4-BE49-F238E27FC236}">
              <a16:creationId xmlns:a16="http://schemas.microsoft.com/office/drawing/2014/main" id="{7A48B962-09F8-41A4-A32D-4C6B440820D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9" name="正方形/長方形 458">
          <a:extLst>
            <a:ext uri="{FF2B5EF4-FFF2-40B4-BE49-F238E27FC236}">
              <a16:creationId xmlns:a16="http://schemas.microsoft.com/office/drawing/2014/main" id="{CDD37C9C-DF13-4AA7-B0B0-898F1944B70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0" name="正方形/長方形 459">
          <a:extLst>
            <a:ext uri="{FF2B5EF4-FFF2-40B4-BE49-F238E27FC236}">
              <a16:creationId xmlns:a16="http://schemas.microsoft.com/office/drawing/2014/main" id="{F788A85C-3FD0-4FC4-B5B0-70BBCBF7F5D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1" name="正方形/長方形 460">
          <a:extLst>
            <a:ext uri="{FF2B5EF4-FFF2-40B4-BE49-F238E27FC236}">
              <a16:creationId xmlns:a16="http://schemas.microsoft.com/office/drawing/2014/main" id="{E2E317D4-009E-419F-892A-EB15DC66E62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2" name="正方形/長方形 461">
          <a:extLst>
            <a:ext uri="{FF2B5EF4-FFF2-40B4-BE49-F238E27FC236}">
              <a16:creationId xmlns:a16="http://schemas.microsoft.com/office/drawing/2014/main" id="{299FC3AF-93AE-4188-8CEE-D66E18D1E66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3" name="正方形/長方形 462">
          <a:extLst>
            <a:ext uri="{FF2B5EF4-FFF2-40B4-BE49-F238E27FC236}">
              <a16:creationId xmlns:a16="http://schemas.microsoft.com/office/drawing/2014/main" id="{C92BF0CE-6F2D-4D89-B89A-39F06F62430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4" name="テキスト ボックス 463">
          <a:extLst>
            <a:ext uri="{FF2B5EF4-FFF2-40B4-BE49-F238E27FC236}">
              <a16:creationId xmlns:a16="http://schemas.microsoft.com/office/drawing/2014/main" id="{F818A7F0-23D3-4048-A758-C1E51EE9D3D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5" name="直線コネクタ 464">
          <a:extLst>
            <a:ext uri="{FF2B5EF4-FFF2-40B4-BE49-F238E27FC236}">
              <a16:creationId xmlns:a16="http://schemas.microsoft.com/office/drawing/2014/main" id="{7B36B864-5995-43E6-B4A9-74E8BA81C96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6" name="直線コネクタ 465">
          <a:extLst>
            <a:ext uri="{FF2B5EF4-FFF2-40B4-BE49-F238E27FC236}">
              <a16:creationId xmlns:a16="http://schemas.microsoft.com/office/drawing/2014/main" id="{D431BA51-51D3-4FEB-B846-644BE8484E3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7" name="テキスト ボックス 466">
          <a:extLst>
            <a:ext uri="{FF2B5EF4-FFF2-40B4-BE49-F238E27FC236}">
              <a16:creationId xmlns:a16="http://schemas.microsoft.com/office/drawing/2014/main" id="{968082B4-A0BD-4EF0-90E9-2E32E6CEDB9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8" name="直線コネクタ 467">
          <a:extLst>
            <a:ext uri="{FF2B5EF4-FFF2-40B4-BE49-F238E27FC236}">
              <a16:creationId xmlns:a16="http://schemas.microsoft.com/office/drawing/2014/main" id="{DA5B0A04-B759-492B-B9AA-340DD5D2243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9" name="テキスト ボックス 468">
          <a:extLst>
            <a:ext uri="{FF2B5EF4-FFF2-40B4-BE49-F238E27FC236}">
              <a16:creationId xmlns:a16="http://schemas.microsoft.com/office/drawing/2014/main" id="{584BB929-C91E-4906-BCA3-AD9A3B37F0E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0" name="直線コネクタ 469">
          <a:extLst>
            <a:ext uri="{FF2B5EF4-FFF2-40B4-BE49-F238E27FC236}">
              <a16:creationId xmlns:a16="http://schemas.microsoft.com/office/drawing/2014/main" id="{093396CF-172C-4FD2-A535-347C07A1A46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1" name="テキスト ボックス 470">
          <a:extLst>
            <a:ext uri="{FF2B5EF4-FFF2-40B4-BE49-F238E27FC236}">
              <a16:creationId xmlns:a16="http://schemas.microsoft.com/office/drawing/2014/main" id="{F936A7ED-D0E5-4761-BA31-C91E128F404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2" name="直線コネクタ 471">
          <a:extLst>
            <a:ext uri="{FF2B5EF4-FFF2-40B4-BE49-F238E27FC236}">
              <a16:creationId xmlns:a16="http://schemas.microsoft.com/office/drawing/2014/main" id="{5DE552AD-AF44-43C5-8EDF-CAFF45D7B78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3" name="テキスト ボックス 472">
          <a:extLst>
            <a:ext uri="{FF2B5EF4-FFF2-40B4-BE49-F238E27FC236}">
              <a16:creationId xmlns:a16="http://schemas.microsoft.com/office/drawing/2014/main" id="{65B31E6F-6014-4206-A4A6-BD14877C070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4" name="直線コネクタ 473">
          <a:extLst>
            <a:ext uri="{FF2B5EF4-FFF2-40B4-BE49-F238E27FC236}">
              <a16:creationId xmlns:a16="http://schemas.microsoft.com/office/drawing/2014/main" id="{F8813A39-38BC-44AF-8329-31472D1C645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5" name="テキスト ボックス 474">
          <a:extLst>
            <a:ext uri="{FF2B5EF4-FFF2-40B4-BE49-F238E27FC236}">
              <a16:creationId xmlns:a16="http://schemas.microsoft.com/office/drawing/2014/main" id="{99F34EB5-2699-48E1-8025-752D8E2019E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6" name="直線コネクタ 475">
          <a:extLst>
            <a:ext uri="{FF2B5EF4-FFF2-40B4-BE49-F238E27FC236}">
              <a16:creationId xmlns:a16="http://schemas.microsoft.com/office/drawing/2014/main" id="{6CF4FE6D-4539-4818-8972-39B811FED9F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7" name="テキスト ボックス 476">
          <a:extLst>
            <a:ext uri="{FF2B5EF4-FFF2-40B4-BE49-F238E27FC236}">
              <a16:creationId xmlns:a16="http://schemas.microsoft.com/office/drawing/2014/main" id="{D4B9AC5A-459E-4C88-9157-18D0047FCF7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8" name="直線コネクタ 477">
          <a:extLst>
            <a:ext uri="{FF2B5EF4-FFF2-40B4-BE49-F238E27FC236}">
              <a16:creationId xmlns:a16="http://schemas.microsoft.com/office/drawing/2014/main" id="{305616AA-EA59-4576-8BC4-8986E906033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9" name="テキスト ボックス 478">
          <a:extLst>
            <a:ext uri="{FF2B5EF4-FFF2-40B4-BE49-F238E27FC236}">
              <a16:creationId xmlns:a16="http://schemas.microsoft.com/office/drawing/2014/main" id="{734FE572-0B77-4D8C-9163-6480E3F7731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0" name="【保健センター・保健所】&#10;一人当たり面積グラフ枠">
          <a:extLst>
            <a:ext uri="{FF2B5EF4-FFF2-40B4-BE49-F238E27FC236}">
              <a16:creationId xmlns:a16="http://schemas.microsoft.com/office/drawing/2014/main" id="{0F553070-6130-4A23-96BE-09B2D515E2F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96338</xdr:rowOff>
    </xdr:from>
    <xdr:to>
      <xdr:col>116</xdr:col>
      <xdr:colOff>62864</xdr:colOff>
      <xdr:row>64</xdr:row>
      <xdr:rowOff>68580</xdr:rowOff>
    </xdr:to>
    <xdr:cxnSp macro="">
      <xdr:nvCxnSpPr>
        <xdr:cNvPr id="481" name="直線コネクタ 480">
          <a:extLst>
            <a:ext uri="{FF2B5EF4-FFF2-40B4-BE49-F238E27FC236}">
              <a16:creationId xmlns:a16="http://schemas.microsoft.com/office/drawing/2014/main" id="{EDECE6A5-972A-4DA2-A906-FBB57A12AC35}"/>
            </a:ext>
          </a:extLst>
        </xdr:cNvPr>
        <xdr:cNvCxnSpPr/>
      </xdr:nvCxnSpPr>
      <xdr:spPr>
        <a:xfrm flipV="1">
          <a:off x="22160864" y="952608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72407</xdr:rowOff>
    </xdr:from>
    <xdr:ext cx="469744" cy="259045"/>
    <xdr:sp macro="" textlink="">
      <xdr:nvSpPr>
        <xdr:cNvPr id="482" name="【保健センター・保健所】&#10;一人当たり面積最小値テキスト">
          <a:extLst>
            <a:ext uri="{FF2B5EF4-FFF2-40B4-BE49-F238E27FC236}">
              <a16:creationId xmlns:a16="http://schemas.microsoft.com/office/drawing/2014/main" id="{59D35656-CF4D-4359-B1B6-65CAA16A13B5}"/>
            </a:ext>
          </a:extLst>
        </xdr:cNvPr>
        <xdr:cNvSpPr txBox="1"/>
      </xdr:nvSpPr>
      <xdr:spPr>
        <a:xfrm>
          <a:off x="221996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68580</xdr:rowOff>
    </xdr:from>
    <xdr:to>
      <xdr:col>116</xdr:col>
      <xdr:colOff>152400</xdr:colOff>
      <xdr:row>64</xdr:row>
      <xdr:rowOff>68580</xdr:rowOff>
    </xdr:to>
    <xdr:cxnSp macro="">
      <xdr:nvCxnSpPr>
        <xdr:cNvPr id="483" name="直線コネクタ 482">
          <a:extLst>
            <a:ext uri="{FF2B5EF4-FFF2-40B4-BE49-F238E27FC236}">
              <a16:creationId xmlns:a16="http://schemas.microsoft.com/office/drawing/2014/main" id="{2868E96E-C23D-419C-895C-DEFC993DAF56}"/>
            </a:ext>
          </a:extLst>
        </xdr:cNvPr>
        <xdr:cNvCxnSpPr/>
      </xdr:nvCxnSpPr>
      <xdr:spPr>
        <a:xfrm>
          <a:off x="22072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43015</xdr:rowOff>
    </xdr:from>
    <xdr:ext cx="469744" cy="259045"/>
    <xdr:sp macro="" textlink="">
      <xdr:nvSpPr>
        <xdr:cNvPr id="484" name="【保健センター・保健所】&#10;一人当たり面積最大値テキスト">
          <a:extLst>
            <a:ext uri="{FF2B5EF4-FFF2-40B4-BE49-F238E27FC236}">
              <a16:creationId xmlns:a16="http://schemas.microsoft.com/office/drawing/2014/main" id="{AC74EAAB-738E-411C-AF82-B97F2916A7D4}"/>
            </a:ext>
          </a:extLst>
        </xdr:cNvPr>
        <xdr:cNvSpPr txBox="1"/>
      </xdr:nvSpPr>
      <xdr:spPr>
        <a:xfrm>
          <a:off x="22199600" y="930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96338</xdr:rowOff>
    </xdr:from>
    <xdr:to>
      <xdr:col>116</xdr:col>
      <xdr:colOff>152400</xdr:colOff>
      <xdr:row>55</xdr:row>
      <xdr:rowOff>96338</xdr:rowOff>
    </xdr:to>
    <xdr:cxnSp macro="">
      <xdr:nvCxnSpPr>
        <xdr:cNvPr id="485" name="直線コネクタ 484">
          <a:extLst>
            <a:ext uri="{FF2B5EF4-FFF2-40B4-BE49-F238E27FC236}">
              <a16:creationId xmlns:a16="http://schemas.microsoft.com/office/drawing/2014/main" id="{46417686-9AB4-44A0-A919-D7158B47815D}"/>
            </a:ext>
          </a:extLst>
        </xdr:cNvPr>
        <xdr:cNvCxnSpPr/>
      </xdr:nvCxnSpPr>
      <xdr:spPr>
        <a:xfrm>
          <a:off x="22072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12899</xdr:rowOff>
    </xdr:from>
    <xdr:ext cx="469744" cy="259045"/>
    <xdr:sp macro="" textlink="">
      <xdr:nvSpPr>
        <xdr:cNvPr id="486" name="【保健センター・保健所】&#10;一人当たり面積平均値テキスト">
          <a:extLst>
            <a:ext uri="{FF2B5EF4-FFF2-40B4-BE49-F238E27FC236}">
              <a16:creationId xmlns:a16="http://schemas.microsoft.com/office/drawing/2014/main" id="{80BDF178-3D09-422B-9B31-893CDA0F1CFE}"/>
            </a:ext>
          </a:extLst>
        </xdr:cNvPr>
        <xdr:cNvSpPr txBox="1"/>
      </xdr:nvSpPr>
      <xdr:spPr>
        <a:xfrm>
          <a:off x="22199600" y="10642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xdr:nvSpPr>
        <xdr:cNvPr id="487" name="フローチャート: 判断 486">
          <a:extLst>
            <a:ext uri="{FF2B5EF4-FFF2-40B4-BE49-F238E27FC236}">
              <a16:creationId xmlns:a16="http://schemas.microsoft.com/office/drawing/2014/main" id="{889458D8-CC1B-4068-8C71-4E19F1519BA8}"/>
            </a:ext>
          </a:extLst>
        </xdr:cNvPr>
        <xdr:cNvSpPr/>
      </xdr:nvSpPr>
      <xdr:spPr>
        <a:xfrm>
          <a:off x="221107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146776</xdr:rowOff>
    </xdr:from>
    <xdr:to>
      <xdr:col>112</xdr:col>
      <xdr:colOff>38100</xdr:colOff>
      <xdr:row>63</xdr:row>
      <xdr:rowOff>76926</xdr:rowOff>
    </xdr:to>
    <xdr:sp macro="" textlink="">
      <xdr:nvSpPr>
        <xdr:cNvPr id="488" name="フローチャート: 判断 487">
          <a:extLst>
            <a:ext uri="{FF2B5EF4-FFF2-40B4-BE49-F238E27FC236}">
              <a16:creationId xmlns:a16="http://schemas.microsoft.com/office/drawing/2014/main" id="{BF8D0B5F-0CF2-4439-B8DD-4648700038A8}"/>
            </a:ext>
          </a:extLst>
        </xdr:cNvPr>
        <xdr:cNvSpPr/>
      </xdr:nvSpPr>
      <xdr:spPr>
        <a:xfrm>
          <a:off x="21272500" y="1077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489" name="フローチャート: 判断 488">
          <a:extLst>
            <a:ext uri="{FF2B5EF4-FFF2-40B4-BE49-F238E27FC236}">
              <a16:creationId xmlns:a16="http://schemas.microsoft.com/office/drawing/2014/main" id="{440ADCE1-758D-4269-8B08-2AE42D2CB075}"/>
            </a:ext>
          </a:extLst>
        </xdr:cNvPr>
        <xdr:cNvSpPr/>
      </xdr:nvSpPr>
      <xdr:spPr>
        <a:xfrm>
          <a:off x="20383500" y="108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37374</xdr:rowOff>
    </xdr:from>
    <xdr:to>
      <xdr:col>102</xdr:col>
      <xdr:colOff>165100</xdr:colOff>
      <xdr:row>63</xdr:row>
      <xdr:rowOff>138974</xdr:rowOff>
    </xdr:to>
    <xdr:sp macro="" textlink="">
      <xdr:nvSpPr>
        <xdr:cNvPr id="490" name="フローチャート: 判断 489">
          <a:extLst>
            <a:ext uri="{FF2B5EF4-FFF2-40B4-BE49-F238E27FC236}">
              <a16:creationId xmlns:a16="http://schemas.microsoft.com/office/drawing/2014/main" id="{55B5D5CF-E50D-4745-9906-6A20C63B6217}"/>
            </a:ext>
          </a:extLst>
        </xdr:cNvPr>
        <xdr:cNvSpPr/>
      </xdr:nvSpPr>
      <xdr:spPr>
        <a:xfrm>
          <a:off x="19494500" y="108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56969</xdr:rowOff>
    </xdr:from>
    <xdr:to>
      <xdr:col>98</xdr:col>
      <xdr:colOff>38100</xdr:colOff>
      <xdr:row>63</xdr:row>
      <xdr:rowOff>158569</xdr:rowOff>
    </xdr:to>
    <xdr:sp macro="" textlink="">
      <xdr:nvSpPr>
        <xdr:cNvPr id="491" name="フローチャート: 判断 490">
          <a:extLst>
            <a:ext uri="{FF2B5EF4-FFF2-40B4-BE49-F238E27FC236}">
              <a16:creationId xmlns:a16="http://schemas.microsoft.com/office/drawing/2014/main" id="{C3946833-52E1-41BA-8851-5FBA51BE0961}"/>
            </a:ext>
          </a:extLst>
        </xdr:cNvPr>
        <xdr:cNvSpPr/>
      </xdr:nvSpPr>
      <xdr:spPr>
        <a:xfrm>
          <a:off x="18605500" y="1085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BD9C4698-7C06-4BC8-8249-074C17482A4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7BB0DE09-6129-4044-B441-248571EDC4A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B5CBDC9C-119D-4B7C-8E39-FD1F4262F6A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3FB5E557-2F3D-45B2-997C-30B908A2E89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D9B25EEF-4717-4019-B955-401544A8CFA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161472</xdr:rowOff>
    </xdr:from>
    <xdr:to>
      <xdr:col>116</xdr:col>
      <xdr:colOff>114300</xdr:colOff>
      <xdr:row>64</xdr:row>
      <xdr:rowOff>91622</xdr:rowOff>
    </xdr:to>
    <xdr:sp macro="" textlink="">
      <xdr:nvSpPr>
        <xdr:cNvPr id="497" name="楕円 496">
          <a:extLst>
            <a:ext uri="{FF2B5EF4-FFF2-40B4-BE49-F238E27FC236}">
              <a16:creationId xmlns:a16="http://schemas.microsoft.com/office/drawing/2014/main" id="{E329F8A9-3792-444D-A04F-90E69F8EBD2D}"/>
            </a:ext>
          </a:extLst>
        </xdr:cNvPr>
        <xdr:cNvSpPr/>
      </xdr:nvSpPr>
      <xdr:spPr>
        <a:xfrm>
          <a:off x="22110700" y="109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76399</xdr:rowOff>
    </xdr:from>
    <xdr:ext cx="469744" cy="259045"/>
    <xdr:sp macro="" textlink="">
      <xdr:nvSpPr>
        <xdr:cNvPr id="498" name="【保健センター・保健所】&#10;一人当たり面積該当値テキスト">
          <a:extLst>
            <a:ext uri="{FF2B5EF4-FFF2-40B4-BE49-F238E27FC236}">
              <a16:creationId xmlns:a16="http://schemas.microsoft.com/office/drawing/2014/main" id="{0DCA0F87-BBC0-4D0C-8F8F-290D59E334ED}"/>
            </a:ext>
          </a:extLst>
        </xdr:cNvPr>
        <xdr:cNvSpPr txBox="1"/>
      </xdr:nvSpPr>
      <xdr:spPr>
        <a:xfrm>
          <a:off x="22199600" y="1087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163104</xdr:rowOff>
    </xdr:from>
    <xdr:to>
      <xdr:col>112</xdr:col>
      <xdr:colOff>38100</xdr:colOff>
      <xdr:row>64</xdr:row>
      <xdr:rowOff>93254</xdr:rowOff>
    </xdr:to>
    <xdr:sp macro="" textlink="">
      <xdr:nvSpPr>
        <xdr:cNvPr id="499" name="楕円 498">
          <a:extLst>
            <a:ext uri="{FF2B5EF4-FFF2-40B4-BE49-F238E27FC236}">
              <a16:creationId xmlns:a16="http://schemas.microsoft.com/office/drawing/2014/main" id="{C8B08708-DD42-4024-8B56-9EB1E5624457}"/>
            </a:ext>
          </a:extLst>
        </xdr:cNvPr>
        <xdr:cNvSpPr/>
      </xdr:nvSpPr>
      <xdr:spPr>
        <a:xfrm>
          <a:off x="21272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40822</xdr:rowOff>
    </xdr:from>
    <xdr:to>
      <xdr:col>116</xdr:col>
      <xdr:colOff>63500</xdr:colOff>
      <xdr:row>64</xdr:row>
      <xdr:rowOff>42454</xdr:rowOff>
    </xdr:to>
    <xdr:cxnSp macro="">
      <xdr:nvCxnSpPr>
        <xdr:cNvPr id="500" name="直線コネクタ 499">
          <a:extLst>
            <a:ext uri="{FF2B5EF4-FFF2-40B4-BE49-F238E27FC236}">
              <a16:creationId xmlns:a16="http://schemas.microsoft.com/office/drawing/2014/main" id="{B2920CAB-9479-404A-850B-7A8A4DBB2100}"/>
            </a:ext>
          </a:extLst>
        </xdr:cNvPr>
        <xdr:cNvCxnSpPr/>
      </xdr:nvCxnSpPr>
      <xdr:spPr>
        <a:xfrm flipV="1">
          <a:off x="21323300" y="1101362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164737</xdr:rowOff>
    </xdr:from>
    <xdr:to>
      <xdr:col>107</xdr:col>
      <xdr:colOff>101600</xdr:colOff>
      <xdr:row>64</xdr:row>
      <xdr:rowOff>94887</xdr:rowOff>
    </xdr:to>
    <xdr:sp macro="" textlink="">
      <xdr:nvSpPr>
        <xdr:cNvPr id="501" name="楕円 500">
          <a:extLst>
            <a:ext uri="{FF2B5EF4-FFF2-40B4-BE49-F238E27FC236}">
              <a16:creationId xmlns:a16="http://schemas.microsoft.com/office/drawing/2014/main" id="{C90A423F-A09D-40B7-9198-2BAAD5C09E8A}"/>
            </a:ext>
          </a:extLst>
        </xdr:cNvPr>
        <xdr:cNvSpPr/>
      </xdr:nvSpPr>
      <xdr:spPr>
        <a:xfrm>
          <a:off x="20383500" y="1096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42454</xdr:rowOff>
    </xdr:from>
    <xdr:to>
      <xdr:col>111</xdr:col>
      <xdr:colOff>177800</xdr:colOff>
      <xdr:row>64</xdr:row>
      <xdr:rowOff>44087</xdr:rowOff>
    </xdr:to>
    <xdr:cxnSp macro="">
      <xdr:nvCxnSpPr>
        <xdr:cNvPr id="502" name="直線コネクタ 501">
          <a:extLst>
            <a:ext uri="{FF2B5EF4-FFF2-40B4-BE49-F238E27FC236}">
              <a16:creationId xmlns:a16="http://schemas.microsoft.com/office/drawing/2014/main" id="{4B141363-0867-4C6A-96D9-DA840B62F447}"/>
            </a:ext>
          </a:extLst>
        </xdr:cNvPr>
        <xdr:cNvCxnSpPr/>
      </xdr:nvCxnSpPr>
      <xdr:spPr>
        <a:xfrm flipV="1">
          <a:off x="20434300" y="1101525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166370</xdr:rowOff>
    </xdr:from>
    <xdr:to>
      <xdr:col>102</xdr:col>
      <xdr:colOff>165100</xdr:colOff>
      <xdr:row>64</xdr:row>
      <xdr:rowOff>96520</xdr:rowOff>
    </xdr:to>
    <xdr:sp macro="" textlink="">
      <xdr:nvSpPr>
        <xdr:cNvPr id="503" name="楕円 502">
          <a:extLst>
            <a:ext uri="{FF2B5EF4-FFF2-40B4-BE49-F238E27FC236}">
              <a16:creationId xmlns:a16="http://schemas.microsoft.com/office/drawing/2014/main" id="{2166A3A7-A093-44FC-BF4E-36061D4670EA}"/>
            </a:ext>
          </a:extLst>
        </xdr:cNvPr>
        <xdr:cNvSpPr/>
      </xdr:nvSpPr>
      <xdr:spPr>
        <a:xfrm>
          <a:off x="19494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44087</xdr:rowOff>
    </xdr:from>
    <xdr:to>
      <xdr:col>107</xdr:col>
      <xdr:colOff>50800</xdr:colOff>
      <xdr:row>64</xdr:row>
      <xdr:rowOff>45720</xdr:rowOff>
    </xdr:to>
    <xdr:cxnSp macro="">
      <xdr:nvCxnSpPr>
        <xdr:cNvPr id="504" name="直線コネクタ 503">
          <a:extLst>
            <a:ext uri="{FF2B5EF4-FFF2-40B4-BE49-F238E27FC236}">
              <a16:creationId xmlns:a16="http://schemas.microsoft.com/office/drawing/2014/main" id="{CCBE9816-0A92-430E-B6D4-035F06C57760}"/>
            </a:ext>
          </a:extLst>
        </xdr:cNvPr>
        <xdr:cNvCxnSpPr/>
      </xdr:nvCxnSpPr>
      <xdr:spPr>
        <a:xfrm flipV="1">
          <a:off x="19545300" y="110168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169635</xdr:rowOff>
    </xdr:from>
    <xdr:to>
      <xdr:col>98</xdr:col>
      <xdr:colOff>38100</xdr:colOff>
      <xdr:row>64</xdr:row>
      <xdr:rowOff>99785</xdr:rowOff>
    </xdr:to>
    <xdr:sp macro="" textlink="">
      <xdr:nvSpPr>
        <xdr:cNvPr id="505" name="楕円 504">
          <a:extLst>
            <a:ext uri="{FF2B5EF4-FFF2-40B4-BE49-F238E27FC236}">
              <a16:creationId xmlns:a16="http://schemas.microsoft.com/office/drawing/2014/main" id="{23FAC38E-5AC4-4EC8-90F4-89FFEAFC195B}"/>
            </a:ext>
          </a:extLst>
        </xdr:cNvPr>
        <xdr:cNvSpPr/>
      </xdr:nvSpPr>
      <xdr:spPr>
        <a:xfrm>
          <a:off x="18605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45720</xdr:rowOff>
    </xdr:from>
    <xdr:to>
      <xdr:col>102</xdr:col>
      <xdr:colOff>114300</xdr:colOff>
      <xdr:row>64</xdr:row>
      <xdr:rowOff>48985</xdr:rowOff>
    </xdr:to>
    <xdr:cxnSp macro="">
      <xdr:nvCxnSpPr>
        <xdr:cNvPr id="506" name="直線コネクタ 505">
          <a:extLst>
            <a:ext uri="{FF2B5EF4-FFF2-40B4-BE49-F238E27FC236}">
              <a16:creationId xmlns:a16="http://schemas.microsoft.com/office/drawing/2014/main" id="{2509D1EE-19F8-464F-8C57-8A12F84B68FE}"/>
            </a:ext>
          </a:extLst>
        </xdr:cNvPr>
        <xdr:cNvCxnSpPr/>
      </xdr:nvCxnSpPr>
      <xdr:spPr>
        <a:xfrm flipV="1">
          <a:off x="18656300" y="110185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93453</xdr:rowOff>
    </xdr:from>
    <xdr:ext cx="469744" cy="259045"/>
    <xdr:sp macro="" textlink="">
      <xdr:nvSpPr>
        <xdr:cNvPr id="507" name="n_1aveValue【保健センター・保健所】&#10;一人当たり面積">
          <a:extLst>
            <a:ext uri="{FF2B5EF4-FFF2-40B4-BE49-F238E27FC236}">
              <a16:creationId xmlns:a16="http://schemas.microsoft.com/office/drawing/2014/main" id="{F9A9D442-B374-4EDE-8B40-220D44DB2B09}"/>
            </a:ext>
          </a:extLst>
        </xdr:cNvPr>
        <xdr:cNvSpPr txBox="1"/>
      </xdr:nvSpPr>
      <xdr:spPr>
        <a:xfrm>
          <a:off x="21075727" y="1055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170197</xdr:rowOff>
    </xdr:from>
    <xdr:ext cx="469744" cy="259045"/>
    <xdr:sp macro="" textlink="">
      <xdr:nvSpPr>
        <xdr:cNvPr id="508" name="n_2aveValue【保健センター・保健所】&#10;一人当たり面積">
          <a:extLst>
            <a:ext uri="{FF2B5EF4-FFF2-40B4-BE49-F238E27FC236}">
              <a16:creationId xmlns:a16="http://schemas.microsoft.com/office/drawing/2014/main" id="{BC181890-840C-4A58-AD9D-9E2524B136B8}"/>
            </a:ext>
          </a:extLst>
        </xdr:cNvPr>
        <xdr:cNvSpPr txBox="1"/>
      </xdr:nvSpPr>
      <xdr:spPr>
        <a:xfrm>
          <a:off x="20199427"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155501</xdr:rowOff>
    </xdr:from>
    <xdr:ext cx="469744" cy="259045"/>
    <xdr:sp macro="" textlink="">
      <xdr:nvSpPr>
        <xdr:cNvPr id="509" name="n_3aveValue【保健センター・保健所】&#10;一人当たり面積">
          <a:extLst>
            <a:ext uri="{FF2B5EF4-FFF2-40B4-BE49-F238E27FC236}">
              <a16:creationId xmlns:a16="http://schemas.microsoft.com/office/drawing/2014/main" id="{4A3805DF-987D-4A71-BEDE-D49528A2F439}"/>
            </a:ext>
          </a:extLst>
        </xdr:cNvPr>
        <xdr:cNvSpPr txBox="1"/>
      </xdr:nvSpPr>
      <xdr:spPr>
        <a:xfrm>
          <a:off x="19310427" y="106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3646</xdr:rowOff>
    </xdr:from>
    <xdr:ext cx="469744" cy="259045"/>
    <xdr:sp macro="" textlink="">
      <xdr:nvSpPr>
        <xdr:cNvPr id="510" name="n_4aveValue【保健センター・保健所】&#10;一人当たり面積">
          <a:extLst>
            <a:ext uri="{FF2B5EF4-FFF2-40B4-BE49-F238E27FC236}">
              <a16:creationId xmlns:a16="http://schemas.microsoft.com/office/drawing/2014/main" id="{6862AD86-AC3F-4C17-805A-33D7B40C203B}"/>
            </a:ext>
          </a:extLst>
        </xdr:cNvPr>
        <xdr:cNvSpPr txBox="1"/>
      </xdr:nvSpPr>
      <xdr:spPr>
        <a:xfrm>
          <a:off x="18421427" y="1063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84381</xdr:rowOff>
    </xdr:from>
    <xdr:ext cx="469744" cy="259045"/>
    <xdr:sp macro="" textlink="">
      <xdr:nvSpPr>
        <xdr:cNvPr id="511" name="n_1mainValue【保健センター・保健所】&#10;一人当たり面積">
          <a:extLst>
            <a:ext uri="{FF2B5EF4-FFF2-40B4-BE49-F238E27FC236}">
              <a16:creationId xmlns:a16="http://schemas.microsoft.com/office/drawing/2014/main" id="{C88D9891-2350-4BD8-BAAD-576348E76AD8}"/>
            </a:ext>
          </a:extLst>
        </xdr:cNvPr>
        <xdr:cNvSpPr txBox="1"/>
      </xdr:nvSpPr>
      <xdr:spPr>
        <a:xfrm>
          <a:off x="21075727" y="1105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86014</xdr:rowOff>
    </xdr:from>
    <xdr:ext cx="469744" cy="259045"/>
    <xdr:sp macro="" textlink="">
      <xdr:nvSpPr>
        <xdr:cNvPr id="512" name="n_2mainValue【保健センター・保健所】&#10;一人当たり面積">
          <a:extLst>
            <a:ext uri="{FF2B5EF4-FFF2-40B4-BE49-F238E27FC236}">
              <a16:creationId xmlns:a16="http://schemas.microsoft.com/office/drawing/2014/main" id="{8E322B78-8D86-408E-9D83-98C76D087F6A}"/>
            </a:ext>
          </a:extLst>
        </xdr:cNvPr>
        <xdr:cNvSpPr txBox="1"/>
      </xdr:nvSpPr>
      <xdr:spPr>
        <a:xfrm>
          <a:off x="20199427" y="1105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87647</xdr:rowOff>
    </xdr:from>
    <xdr:ext cx="469744" cy="259045"/>
    <xdr:sp macro="" textlink="">
      <xdr:nvSpPr>
        <xdr:cNvPr id="513" name="n_3mainValue【保健センター・保健所】&#10;一人当たり面積">
          <a:extLst>
            <a:ext uri="{FF2B5EF4-FFF2-40B4-BE49-F238E27FC236}">
              <a16:creationId xmlns:a16="http://schemas.microsoft.com/office/drawing/2014/main" id="{EE75FD71-5B7C-4912-B9C6-9F9731B60BEC}"/>
            </a:ext>
          </a:extLst>
        </xdr:cNvPr>
        <xdr:cNvSpPr txBox="1"/>
      </xdr:nvSpPr>
      <xdr:spPr>
        <a:xfrm>
          <a:off x="19310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90912</xdr:rowOff>
    </xdr:from>
    <xdr:ext cx="469744" cy="259045"/>
    <xdr:sp macro="" textlink="">
      <xdr:nvSpPr>
        <xdr:cNvPr id="514" name="n_4mainValue【保健センター・保健所】&#10;一人当たり面積">
          <a:extLst>
            <a:ext uri="{FF2B5EF4-FFF2-40B4-BE49-F238E27FC236}">
              <a16:creationId xmlns:a16="http://schemas.microsoft.com/office/drawing/2014/main" id="{6CAB0E21-817C-4E8B-901F-FE4AFAC5736C}"/>
            </a:ext>
          </a:extLst>
        </xdr:cNvPr>
        <xdr:cNvSpPr txBox="1"/>
      </xdr:nvSpPr>
      <xdr:spPr>
        <a:xfrm>
          <a:off x="18421427"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a:extLst>
            <a:ext uri="{FF2B5EF4-FFF2-40B4-BE49-F238E27FC236}">
              <a16:creationId xmlns:a16="http://schemas.microsoft.com/office/drawing/2014/main" id="{681062E7-EECE-4516-B83E-A5BBE6F2029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a:extLst>
            <a:ext uri="{FF2B5EF4-FFF2-40B4-BE49-F238E27FC236}">
              <a16:creationId xmlns:a16="http://schemas.microsoft.com/office/drawing/2014/main" id="{90251C7A-EE08-4F4E-8BA3-98AB7E3EAD0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a:extLst>
            <a:ext uri="{FF2B5EF4-FFF2-40B4-BE49-F238E27FC236}">
              <a16:creationId xmlns:a16="http://schemas.microsoft.com/office/drawing/2014/main" id="{CD321FAE-A9A0-402A-A481-02B753E759E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a:extLst>
            <a:ext uri="{FF2B5EF4-FFF2-40B4-BE49-F238E27FC236}">
              <a16:creationId xmlns:a16="http://schemas.microsoft.com/office/drawing/2014/main" id="{E36FDE1A-9ED9-445C-AED6-D60602BA4A8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a:extLst>
            <a:ext uri="{FF2B5EF4-FFF2-40B4-BE49-F238E27FC236}">
              <a16:creationId xmlns:a16="http://schemas.microsoft.com/office/drawing/2014/main" id="{71B51488-7AD9-4F69-A971-671ABEECE3A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a:extLst>
            <a:ext uri="{FF2B5EF4-FFF2-40B4-BE49-F238E27FC236}">
              <a16:creationId xmlns:a16="http://schemas.microsoft.com/office/drawing/2014/main" id="{4559CD43-4C40-4CC3-8284-3C06CA63759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a:extLst>
            <a:ext uri="{FF2B5EF4-FFF2-40B4-BE49-F238E27FC236}">
              <a16:creationId xmlns:a16="http://schemas.microsoft.com/office/drawing/2014/main" id="{DE587190-27D0-4D23-B9E9-F6D208DCF92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a:extLst>
            <a:ext uri="{FF2B5EF4-FFF2-40B4-BE49-F238E27FC236}">
              <a16:creationId xmlns:a16="http://schemas.microsoft.com/office/drawing/2014/main" id="{170FA273-AE24-42A5-80BA-F3EB80FE99E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a:extLst>
            <a:ext uri="{FF2B5EF4-FFF2-40B4-BE49-F238E27FC236}">
              <a16:creationId xmlns:a16="http://schemas.microsoft.com/office/drawing/2014/main" id="{7015766A-FE15-44E3-8F8C-072C04F2A24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a:extLst>
            <a:ext uri="{FF2B5EF4-FFF2-40B4-BE49-F238E27FC236}">
              <a16:creationId xmlns:a16="http://schemas.microsoft.com/office/drawing/2014/main" id="{5EB5D23E-B553-46D8-ABF0-CEC1EC1A16D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5" name="テキスト ボックス 524">
          <a:extLst>
            <a:ext uri="{FF2B5EF4-FFF2-40B4-BE49-F238E27FC236}">
              <a16:creationId xmlns:a16="http://schemas.microsoft.com/office/drawing/2014/main" id="{6E35122A-D38F-4355-86DE-61E9E64CCC1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6" name="直線コネクタ 525">
          <a:extLst>
            <a:ext uri="{FF2B5EF4-FFF2-40B4-BE49-F238E27FC236}">
              <a16:creationId xmlns:a16="http://schemas.microsoft.com/office/drawing/2014/main" id="{25A3F12D-D8E8-4D3F-95A2-54A07DA060F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7" name="テキスト ボックス 526">
          <a:extLst>
            <a:ext uri="{FF2B5EF4-FFF2-40B4-BE49-F238E27FC236}">
              <a16:creationId xmlns:a16="http://schemas.microsoft.com/office/drawing/2014/main" id="{02B50105-875A-4852-B857-70C30748831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8" name="直線コネクタ 527">
          <a:extLst>
            <a:ext uri="{FF2B5EF4-FFF2-40B4-BE49-F238E27FC236}">
              <a16:creationId xmlns:a16="http://schemas.microsoft.com/office/drawing/2014/main" id="{0ACFC401-1C03-4B76-BE56-AC5D385D7DF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9" name="テキスト ボックス 528">
          <a:extLst>
            <a:ext uri="{FF2B5EF4-FFF2-40B4-BE49-F238E27FC236}">
              <a16:creationId xmlns:a16="http://schemas.microsoft.com/office/drawing/2014/main" id="{C2BDDBDF-41AE-4AAD-8695-07F17E2AE08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0" name="直線コネクタ 529">
          <a:extLst>
            <a:ext uri="{FF2B5EF4-FFF2-40B4-BE49-F238E27FC236}">
              <a16:creationId xmlns:a16="http://schemas.microsoft.com/office/drawing/2014/main" id="{37CFD126-4691-41C2-8273-14D50346C8E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1" name="テキスト ボックス 530">
          <a:extLst>
            <a:ext uri="{FF2B5EF4-FFF2-40B4-BE49-F238E27FC236}">
              <a16:creationId xmlns:a16="http://schemas.microsoft.com/office/drawing/2014/main" id="{4A488808-51EB-4F11-A206-585AB75352D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2" name="直線コネクタ 531">
          <a:extLst>
            <a:ext uri="{FF2B5EF4-FFF2-40B4-BE49-F238E27FC236}">
              <a16:creationId xmlns:a16="http://schemas.microsoft.com/office/drawing/2014/main" id="{FC4D574C-328C-4D33-9623-252D657A0B1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3" name="テキスト ボックス 532">
          <a:extLst>
            <a:ext uri="{FF2B5EF4-FFF2-40B4-BE49-F238E27FC236}">
              <a16:creationId xmlns:a16="http://schemas.microsoft.com/office/drawing/2014/main" id="{75DC145E-D3EF-42DD-9AE6-27609CF9483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4" name="直線コネクタ 533">
          <a:extLst>
            <a:ext uri="{FF2B5EF4-FFF2-40B4-BE49-F238E27FC236}">
              <a16:creationId xmlns:a16="http://schemas.microsoft.com/office/drawing/2014/main" id="{74447A05-57F3-415E-96FA-12BF8DCD9E2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5" name="テキスト ボックス 534">
          <a:extLst>
            <a:ext uri="{FF2B5EF4-FFF2-40B4-BE49-F238E27FC236}">
              <a16:creationId xmlns:a16="http://schemas.microsoft.com/office/drawing/2014/main" id="{F99DEA04-4168-4450-B887-C36B7C26A3E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6" name="直線コネクタ 535">
          <a:extLst>
            <a:ext uri="{FF2B5EF4-FFF2-40B4-BE49-F238E27FC236}">
              <a16:creationId xmlns:a16="http://schemas.microsoft.com/office/drawing/2014/main" id="{D3A0DE2A-855C-499F-AD73-6BD1D198E98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7" name="テキスト ボックス 536">
          <a:extLst>
            <a:ext uri="{FF2B5EF4-FFF2-40B4-BE49-F238E27FC236}">
              <a16:creationId xmlns:a16="http://schemas.microsoft.com/office/drawing/2014/main" id="{B623E0B2-2095-4459-821A-865FDC56900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a:extLst>
            <a:ext uri="{FF2B5EF4-FFF2-40B4-BE49-F238E27FC236}">
              <a16:creationId xmlns:a16="http://schemas.microsoft.com/office/drawing/2014/main" id="{98658423-49AE-4877-AB0C-60C4BDAE4EB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消防施設】&#10;有形固定資産減価償却率グラフ枠">
          <a:extLst>
            <a:ext uri="{FF2B5EF4-FFF2-40B4-BE49-F238E27FC236}">
              <a16:creationId xmlns:a16="http://schemas.microsoft.com/office/drawing/2014/main" id="{3F20E835-78CB-46FC-B92D-D3DC4BD2C6B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540" name="直線コネクタ 539">
          <a:extLst>
            <a:ext uri="{FF2B5EF4-FFF2-40B4-BE49-F238E27FC236}">
              <a16:creationId xmlns:a16="http://schemas.microsoft.com/office/drawing/2014/main" id="{1650B464-4D66-4C76-8D3C-F7C12FEEDDCA}"/>
            </a:ext>
          </a:extLst>
        </xdr:cNvPr>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1" name="【消防施設】&#10;有形固定資産減価償却率最小値テキスト">
          <a:extLst>
            <a:ext uri="{FF2B5EF4-FFF2-40B4-BE49-F238E27FC236}">
              <a16:creationId xmlns:a16="http://schemas.microsoft.com/office/drawing/2014/main" id="{08C02DCC-966E-4D58-A33C-FF042CBE4F5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2" name="直線コネクタ 541">
          <a:extLst>
            <a:ext uri="{FF2B5EF4-FFF2-40B4-BE49-F238E27FC236}">
              <a16:creationId xmlns:a16="http://schemas.microsoft.com/office/drawing/2014/main" id="{0547E730-941A-42FB-88A0-3AB6D205C4E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543" name="【消防施設】&#10;有形固定資産減価償却率最大値テキスト">
          <a:extLst>
            <a:ext uri="{FF2B5EF4-FFF2-40B4-BE49-F238E27FC236}">
              <a16:creationId xmlns:a16="http://schemas.microsoft.com/office/drawing/2014/main" id="{C4AA44E7-0F73-4D90-B9E3-A60B7BC17AC1}"/>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544" name="直線コネクタ 543">
          <a:extLst>
            <a:ext uri="{FF2B5EF4-FFF2-40B4-BE49-F238E27FC236}">
              <a16:creationId xmlns:a16="http://schemas.microsoft.com/office/drawing/2014/main" id="{552A5AE6-678B-4F6E-BEDC-275C47BCD2A3}"/>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94722</xdr:rowOff>
    </xdr:from>
    <xdr:ext cx="405111" cy="259045"/>
    <xdr:sp macro="" textlink="">
      <xdr:nvSpPr>
        <xdr:cNvPr id="545" name="【消防施設】&#10;有形固定資産減価償却率平均値テキスト">
          <a:extLst>
            <a:ext uri="{FF2B5EF4-FFF2-40B4-BE49-F238E27FC236}">
              <a16:creationId xmlns:a16="http://schemas.microsoft.com/office/drawing/2014/main" id="{FD32AE1B-723D-44FE-9EF0-31CBAAD09BB0}"/>
            </a:ext>
          </a:extLst>
        </xdr:cNvPr>
        <xdr:cNvSpPr txBox="1"/>
      </xdr:nvSpPr>
      <xdr:spPr>
        <a:xfrm>
          <a:off x="16357600" y="1415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546" name="フローチャート: 判断 545">
          <a:extLst>
            <a:ext uri="{FF2B5EF4-FFF2-40B4-BE49-F238E27FC236}">
              <a16:creationId xmlns:a16="http://schemas.microsoft.com/office/drawing/2014/main" id="{7022540F-9E52-4C73-A61A-439FFF3D4A63}"/>
            </a:ext>
          </a:extLst>
        </xdr:cNvPr>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547" name="フローチャート: 判断 546">
          <a:extLst>
            <a:ext uri="{FF2B5EF4-FFF2-40B4-BE49-F238E27FC236}">
              <a16:creationId xmlns:a16="http://schemas.microsoft.com/office/drawing/2014/main" id="{EEA70F95-4E26-4BF9-90A6-152C180C369C}"/>
            </a:ext>
          </a:extLst>
        </xdr:cNvPr>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548" name="フローチャート: 判断 547">
          <a:extLst>
            <a:ext uri="{FF2B5EF4-FFF2-40B4-BE49-F238E27FC236}">
              <a16:creationId xmlns:a16="http://schemas.microsoft.com/office/drawing/2014/main" id="{81AA8977-E480-4A59-AFC6-4E2F97E5742B}"/>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549" name="フローチャート: 判断 548">
          <a:extLst>
            <a:ext uri="{FF2B5EF4-FFF2-40B4-BE49-F238E27FC236}">
              <a16:creationId xmlns:a16="http://schemas.microsoft.com/office/drawing/2014/main" id="{ECD2C861-302C-40A1-ADF2-7589444DD70D}"/>
            </a:ext>
          </a:extLst>
        </xdr:cNvPr>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550" name="フローチャート: 判断 549">
          <a:extLst>
            <a:ext uri="{FF2B5EF4-FFF2-40B4-BE49-F238E27FC236}">
              <a16:creationId xmlns:a16="http://schemas.microsoft.com/office/drawing/2014/main" id="{755DD1E3-AD8B-41EE-8301-6E53493326BC}"/>
            </a:ext>
          </a:extLst>
        </xdr:cNvPr>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B2EB7631-1328-44C9-93D5-39A577784FF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4F57D02C-3FF1-4961-8CA9-EDA8AEB44F6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4EDB82FD-C280-431F-B4F3-9AFAC8A5B29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E6183BBB-404D-44DE-B40B-F2F65D7E634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B09CD3AE-9503-4B3C-935E-6834A66E4D6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556" name="楕円 555">
          <a:extLst>
            <a:ext uri="{FF2B5EF4-FFF2-40B4-BE49-F238E27FC236}">
              <a16:creationId xmlns:a16="http://schemas.microsoft.com/office/drawing/2014/main" id="{409A8AF5-5CCC-4E95-B085-4ACB37E95A15}"/>
            </a:ext>
          </a:extLst>
        </xdr:cNvPr>
        <xdr:cNvSpPr/>
      </xdr:nvSpPr>
      <xdr:spPr>
        <a:xfrm>
          <a:off x="16268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42834</xdr:rowOff>
    </xdr:from>
    <xdr:ext cx="405111" cy="259045"/>
    <xdr:sp macro="" textlink="">
      <xdr:nvSpPr>
        <xdr:cNvPr id="557" name="【消防施設】&#10;有形固定資産減価償却率該当値テキスト">
          <a:extLst>
            <a:ext uri="{FF2B5EF4-FFF2-40B4-BE49-F238E27FC236}">
              <a16:creationId xmlns:a16="http://schemas.microsoft.com/office/drawing/2014/main" id="{69495D0A-C246-468B-A5B5-D69D88DA8A0F}"/>
            </a:ext>
          </a:extLst>
        </xdr:cNvPr>
        <xdr:cNvSpPr txBox="1"/>
      </xdr:nvSpPr>
      <xdr:spPr>
        <a:xfrm>
          <a:off x="16357600" y="1393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135889</xdr:rowOff>
    </xdr:from>
    <xdr:to>
      <xdr:col>81</xdr:col>
      <xdr:colOff>101600</xdr:colOff>
      <xdr:row>82</xdr:row>
      <xdr:rowOff>66039</xdr:rowOff>
    </xdr:to>
    <xdr:sp macro="" textlink="">
      <xdr:nvSpPr>
        <xdr:cNvPr id="558" name="楕円 557">
          <a:extLst>
            <a:ext uri="{FF2B5EF4-FFF2-40B4-BE49-F238E27FC236}">
              <a16:creationId xmlns:a16="http://schemas.microsoft.com/office/drawing/2014/main" id="{C01806EC-CB1A-44DA-A50E-C9035C8E8C8A}"/>
            </a:ext>
          </a:extLst>
        </xdr:cNvPr>
        <xdr:cNvSpPr/>
      </xdr:nvSpPr>
      <xdr:spPr>
        <a:xfrm>
          <a:off x="15430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15239</xdr:rowOff>
    </xdr:from>
    <xdr:to>
      <xdr:col>85</xdr:col>
      <xdr:colOff>127000</xdr:colOff>
      <xdr:row>82</xdr:row>
      <xdr:rowOff>70757</xdr:rowOff>
    </xdr:to>
    <xdr:cxnSp macro="">
      <xdr:nvCxnSpPr>
        <xdr:cNvPr id="559" name="直線コネクタ 558">
          <a:extLst>
            <a:ext uri="{FF2B5EF4-FFF2-40B4-BE49-F238E27FC236}">
              <a16:creationId xmlns:a16="http://schemas.microsoft.com/office/drawing/2014/main" id="{ED98A3FA-CEC1-4701-9A33-F3DE2AF18B26}"/>
            </a:ext>
          </a:extLst>
        </xdr:cNvPr>
        <xdr:cNvCxnSpPr/>
      </xdr:nvCxnSpPr>
      <xdr:spPr>
        <a:xfrm>
          <a:off x="15481300" y="14074139"/>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80373</xdr:rowOff>
    </xdr:from>
    <xdr:to>
      <xdr:col>76</xdr:col>
      <xdr:colOff>165100</xdr:colOff>
      <xdr:row>82</xdr:row>
      <xdr:rowOff>10523</xdr:rowOff>
    </xdr:to>
    <xdr:sp macro="" textlink="">
      <xdr:nvSpPr>
        <xdr:cNvPr id="560" name="楕円 559">
          <a:extLst>
            <a:ext uri="{FF2B5EF4-FFF2-40B4-BE49-F238E27FC236}">
              <a16:creationId xmlns:a16="http://schemas.microsoft.com/office/drawing/2014/main" id="{BD8B5F58-8C43-484E-A5DC-9FB482833339}"/>
            </a:ext>
          </a:extLst>
        </xdr:cNvPr>
        <xdr:cNvSpPr/>
      </xdr:nvSpPr>
      <xdr:spPr>
        <a:xfrm>
          <a:off x="14541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131173</xdr:rowOff>
    </xdr:from>
    <xdr:to>
      <xdr:col>81</xdr:col>
      <xdr:colOff>50800</xdr:colOff>
      <xdr:row>82</xdr:row>
      <xdr:rowOff>15239</xdr:rowOff>
    </xdr:to>
    <xdr:cxnSp macro="">
      <xdr:nvCxnSpPr>
        <xdr:cNvPr id="561" name="直線コネクタ 560">
          <a:extLst>
            <a:ext uri="{FF2B5EF4-FFF2-40B4-BE49-F238E27FC236}">
              <a16:creationId xmlns:a16="http://schemas.microsoft.com/office/drawing/2014/main" id="{C9C86CA7-5F0D-4C85-94A1-50D2A069B4D1}"/>
            </a:ext>
          </a:extLst>
        </xdr:cNvPr>
        <xdr:cNvCxnSpPr/>
      </xdr:nvCxnSpPr>
      <xdr:spPr>
        <a:xfrm>
          <a:off x="14592300" y="14018623"/>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29755</xdr:rowOff>
    </xdr:from>
    <xdr:to>
      <xdr:col>72</xdr:col>
      <xdr:colOff>38100</xdr:colOff>
      <xdr:row>81</xdr:row>
      <xdr:rowOff>131355</xdr:rowOff>
    </xdr:to>
    <xdr:sp macro="" textlink="">
      <xdr:nvSpPr>
        <xdr:cNvPr id="562" name="楕円 561">
          <a:extLst>
            <a:ext uri="{FF2B5EF4-FFF2-40B4-BE49-F238E27FC236}">
              <a16:creationId xmlns:a16="http://schemas.microsoft.com/office/drawing/2014/main" id="{D3F9FAD6-D8C4-4553-ACD1-7DBCEDF46210}"/>
            </a:ext>
          </a:extLst>
        </xdr:cNvPr>
        <xdr:cNvSpPr/>
      </xdr:nvSpPr>
      <xdr:spPr>
        <a:xfrm>
          <a:off x="13652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80555</xdr:rowOff>
    </xdr:from>
    <xdr:to>
      <xdr:col>76</xdr:col>
      <xdr:colOff>114300</xdr:colOff>
      <xdr:row>81</xdr:row>
      <xdr:rowOff>131173</xdr:rowOff>
    </xdr:to>
    <xdr:cxnSp macro="">
      <xdr:nvCxnSpPr>
        <xdr:cNvPr id="563" name="直線コネクタ 562">
          <a:extLst>
            <a:ext uri="{FF2B5EF4-FFF2-40B4-BE49-F238E27FC236}">
              <a16:creationId xmlns:a16="http://schemas.microsoft.com/office/drawing/2014/main" id="{6D97D4FB-93E6-4F40-BA9E-D2BE5C27A317}"/>
            </a:ext>
          </a:extLst>
        </xdr:cNvPr>
        <xdr:cNvCxnSpPr/>
      </xdr:nvCxnSpPr>
      <xdr:spPr>
        <a:xfrm>
          <a:off x="13703300" y="13968005"/>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564" name="n_1aveValue【消防施設】&#10;有形固定資産減価償却率">
          <a:extLst>
            <a:ext uri="{FF2B5EF4-FFF2-40B4-BE49-F238E27FC236}">
              <a16:creationId xmlns:a16="http://schemas.microsoft.com/office/drawing/2014/main" id="{CD16FB30-1675-4D32-83AE-A62FD77CA597}"/>
            </a:ext>
          </a:extLst>
        </xdr:cNvPr>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565" name="n_2aveValue【消防施設】&#10;有形固定資産減価償却率">
          <a:extLst>
            <a:ext uri="{FF2B5EF4-FFF2-40B4-BE49-F238E27FC236}">
              <a16:creationId xmlns:a16="http://schemas.microsoft.com/office/drawing/2014/main" id="{97C8D3D8-20B5-4E83-A98D-F6693C7F3295}"/>
            </a:ext>
          </a:extLst>
        </xdr:cNvPr>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40839</xdr:rowOff>
    </xdr:from>
    <xdr:ext cx="405111" cy="259045"/>
    <xdr:sp macro="" textlink="">
      <xdr:nvSpPr>
        <xdr:cNvPr id="566" name="n_3aveValue【消防施設】&#10;有形固定資産減価償却率">
          <a:extLst>
            <a:ext uri="{FF2B5EF4-FFF2-40B4-BE49-F238E27FC236}">
              <a16:creationId xmlns:a16="http://schemas.microsoft.com/office/drawing/2014/main" id="{5A1DB52B-00DB-470C-93AA-331B6B29C7A7}"/>
            </a:ext>
          </a:extLst>
        </xdr:cNvPr>
        <xdr:cNvSpPr txBox="1"/>
      </xdr:nvSpPr>
      <xdr:spPr>
        <a:xfrm>
          <a:off x="13500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17253</xdr:rowOff>
    </xdr:from>
    <xdr:ext cx="405111" cy="259045"/>
    <xdr:sp macro="" textlink="">
      <xdr:nvSpPr>
        <xdr:cNvPr id="567" name="n_4aveValue【消防施設】&#10;有形固定資産減価償却率">
          <a:extLst>
            <a:ext uri="{FF2B5EF4-FFF2-40B4-BE49-F238E27FC236}">
              <a16:creationId xmlns:a16="http://schemas.microsoft.com/office/drawing/2014/main" id="{ABA3D9B0-1357-43C2-A117-83AAB634AD36}"/>
            </a:ext>
          </a:extLst>
        </xdr:cNvPr>
        <xdr:cNvSpPr txBox="1"/>
      </xdr:nvSpPr>
      <xdr:spPr>
        <a:xfrm>
          <a:off x="12611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82566</xdr:rowOff>
    </xdr:from>
    <xdr:ext cx="405111" cy="259045"/>
    <xdr:sp macro="" textlink="">
      <xdr:nvSpPr>
        <xdr:cNvPr id="568" name="n_1mainValue【消防施設】&#10;有形固定資産減価償却率">
          <a:extLst>
            <a:ext uri="{FF2B5EF4-FFF2-40B4-BE49-F238E27FC236}">
              <a16:creationId xmlns:a16="http://schemas.microsoft.com/office/drawing/2014/main" id="{9E6BA304-921F-43C5-8759-7BDF257CE62B}"/>
            </a:ext>
          </a:extLst>
        </xdr:cNvPr>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569" name="n_2mainValue【消防施設】&#10;有形固定資産減価償却率">
          <a:extLst>
            <a:ext uri="{FF2B5EF4-FFF2-40B4-BE49-F238E27FC236}">
              <a16:creationId xmlns:a16="http://schemas.microsoft.com/office/drawing/2014/main" id="{018F196D-A0ED-4AF9-A1D6-8888F4EBF7ED}"/>
            </a:ext>
          </a:extLst>
        </xdr:cNvPr>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147882</xdr:rowOff>
    </xdr:from>
    <xdr:ext cx="405111" cy="259045"/>
    <xdr:sp macro="" textlink="">
      <xdr:nvSpPr>
        <xdr:cNvPr id="570" name="n_3mainValue【消防施設】&#10;有形固定資産減価償却率">
          <a:extLst>
            <a:ext uri="{FF2B5EF4-FFF2-40B4-BE49-F238E27FC236}">
              <a16:creationId xmlns:a16="http://schemas.microsoft.com/office/drawing/2014/main" id="{5CF395AC-9A28-4236-A7AA-64E120320E34}"/>
            </a:ext>
          </a:extLst>
        </xdr:cNvPr>
        <xdr:cNvSpPr txBox="1"/>
      </xdr:nvSpPr>
      <xdr:spPr>
        <a:xfrm>
          <a:off x="13500744" y="1369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a:extLst>
            <a:ext uri="{FF2B5EF4-FFF2-40B4-BE49-F238E27FC236}">
              <a16:creationId xmlns:a16="http://schemas.microsoft.com/office/drawing/2014/main" id="{3166B278-72C4-4AF2-ACCB-7A9DD63AEE2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a:extLst>
            <a:ext uri="{FF2B5EF4-FFF2-40B4-BE49-F238E27FC236}">
              <a16:creationId xmlns:a16="http://schemas.microsoft.com/office/drawing/2014/main" id="{7B7A96E9-6E46-4D7B-AC48-B5B7808ECED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a:extLst>
            <a:ext uri="{FF2B5EF4-FFF2-40B4-BE49-F238E27FC236}">
              <a16:creationId xmlns:a16="http://schemas.microsoft.com/office/drawing/2014/main" id="{AED34C8F-5406-4559-B974-75FCDFF5AFE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a:extLst>
            <a:ext uri="{FF2B5EF4-FFF2-40B4-BE49-F238E27FC236}">
              <a16:creationId xmlns:a16="http://schemas.microsoft.com/office/drawing/2014/main" id="{9D81124B-B790-473D-AEAC-ECC52986E17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a:extLst>
            <a:ext uri="{FF2B5EF4-FFF2-40B4-BE49-F238E27FC236}">
              <a16:creationId xmlns:a16="http://schemas.microsoft.com/office/drawing/2014/main" id="{E2610E16-A86F-459B-947F-3C7D73C34EC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a:extLst>
            <a:ext uri="{FF2B5EF4-FFF2-40B4-BE49-F238E27FC236}">
              <a16:creationId xmlns:a16="http://schemas.microsoft.com/office/drawing/2014/main" id="{821398CE-417D-4CE3-AD41-4C1B18FE128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a:extLst>
            <a:ext uri="{FF2B5EF4-FFF2-40B4-BE49-F238E27FC236}">
              <a16:creationId xmlns:a16="http://schemas.microsoft.com/office/drawing/2014/main" id="{31BFE1C2-55E3-4993-B4AB-32AE0706223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a:extLst>
            <a:ext uri="{FF2B5EF4-FFF2-40B4-BE49-F238E27FC236}">
              <a16:creationId xmlns:a16="http://schemas.microsoft.com/office/drawing/2014/main" id="{6B0D42BB-BE63-4309-A905-99EC4980A78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a:extLst>
            <a:ext uri="{FF2B5EF4-FFF2-40B4-BE49-F238E27FC236}">
              <a16:creationId xmlns:a16="http://schemas.microsoft.com/office/drawing/2014/main" id="{C52A4146-6AF4-40DB-A029-E70DFF8342F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a:extLst>
            <a:ext uri="{FF2B5EF4-FFF2-40B4-BE49-F238E27FC236}">
              <a16:creationId xmlns:a16="http://schemas.microsoft.com/office/drawing/2014/main" id="{9BF9DE58-F1C6-4490-9BCE-40D56FDA234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1" name="直線コネクタ 580">
          <a:extLst>
            <a:ext uri="{FF2B5EF4-FFF2-40B4-BE49-F238E27FC236}">
              <a16:creationId xmlns:a16="http://schemas.microsoft.com/office/drawing/2014/main" id="{126D3413-6955-4F5B-A345-9339DB3ABDF3}"/>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2" name="テキスト ボックス 581">
          <a:extLst>
            <a:ext uri="{FF2B5EF4-FFF2-40B4-BE49-F238E27FC236}">
              <a16:creationId xmlns:a16="http://schemas.microsoft.com/office/drawing/2014/main" id="{25F8A0A4-732D-4FDC-AB5A-1A784DD7B6DC}"/>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3" name="直線コネクタ 582">
          <a:extLst>
            <a:ext uri="{FF2B5EF4-FFF2-40B4-BE49-F238E27FC236}">
              <a16:creationId xmlns:a16="http://schemas.microsoft.com/office/drawing/2014/main" id="{50424805-8604-4BA2-98CD-291F4A5BD576}"/>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4" name="テキスト ボックス 583">
          <a:extLst>
            <a:ext uri="{FF2B5EF4-FFF2-40B4-BE49-F238E27FC236}">
              <a16:creationId xmlns:a16="http://schemas.microsoft.com/office/drawing/2014/main" id="{A7BA2828-8742-489B-B9E3-CC1504B29FD8}"/>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5" name="直線コネクタ 584">
          <a:extLst>
            <a:ext uri="{FF2B5EF4-FFF2-40B4-BE49-F238E27FC236}">
              <a16:creationId xmlns:a16="http://schemas.microsoft.com/office/drawing/2014/main" id="{EFD7E3D8-C225-41DB-928A-0EC39764C172}"/>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6" name="テキスト ボックス 585">
          <a:extLst>
            <a:ext uri="{FF2B5EF4-FFF2-40B4-BE49-F238E27FC236}">
              <a16:creationId xmlns:a16="http://schemas.microsoft.com/office/drawing/2014/main" id="{5F891F80-C45D-4CC6-B475-8950C104E88B}"/>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7" name="直線コネクタ 586">
          <a:extLst>
            <a:ext uri="{FF2B5EF4-FFF2-40B4-BE49-F238E27FC236}">
              <a16:creationId xmlns:a16="http://schemas.microsoft.com/office/drawing/2014/main" id="{28EBA622-E6B3-480C-A07E-A778D625877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8" name="テキスト ボックス 587">
          <a:extLst>
            <a:ext uri="{FF2B5EF4-FFF2-40B4-BE49-F238E27FC236}">
              <a16:creationId xmlns:a16="http://schemas.microsoft.com/office/drawing/2014/main" id="{670E7CE1-D520-4C41-858D-19CF6168AD8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9" name="直線コネクタ 588">
          <a:extLst>
            <a:ext uri="{FF2B5EF4-FFF2-40B4-BE49-F238E27FC236}">
              <a16:creationId xmlns:a16="http://schemas.microsoft.com/office/drawing/2014/main" id="{5133EDF9-DBB6-413C-B76E-F4BCBC694B54}"/>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0" name="テキスト ボックス 589">
          <a:extLst>
            <a:ext uri="{FF2B5EF4-FFF2-40B4-BE49-F238E27FC236}">
              <a16:creationId xmlns:a16="http://schemas.microsoft.com/office/drawing/2014/main" id="{4E061A18-3312-45DC-B515-CD1A59B8777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1" name="直線コネクタ 590">
          <a:extLst>
            <a:ext uri="{FF2B5EF4-FFF2-40B4-BE49-F238E27FC236}">
              <a16:creationId xmlns:a16="http://schemas.microsoft.com/office/drawing/2014/main" id="{53077DE3-1C5B-4BFB-B081-855A3BA746FD}"/>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2" name="テキスト ボックス 591">
          <a:extLst>
            <a:ext uri="{FF2B5EF4-FFF2-40B4-BE49-F238E27FC236}">
              <a16:creationId xmlns:a16="http://schemas.microsoft.com/office/drawing/2014/main" id="{852E3A8D-2DBF-4A82-B5A6-E3B81F3D5086}"/>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a:extLst>
            <a:ext uri="{FF2B5EF4-FFF2-40B4-BE49-F238E27FC236}">
              <a16:creationId xmlns:a16="http://schemas.microsoft.com/office/drawing/2014/main" id="{B779F589-C7D3-469D-9290-E2532C0E325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a:extLst>
            <a:ext uri="{FF2B5EF4-FFF2-40B4-BE49-F238E27FC236}">
              <a16:creationId xmlns:a16="http://schemas.microsoft.com/office/drawing/2014/main" id="{6026C813-A301-477E-ADBC-2F030463ECF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消防施設】&#10;一人当たり面積グラフ枠">
          <a:extLst>
            <a:ext uri="{FF2B5EF4-FFF2-40B4-BE49-F238E27FC236}">
              <a16:creationId xmlns:a16="http://schemas.microsoft.com/office/drawing/2014/main" id="{A862148F-BB34-4FA4-B424-64150113A3D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596" name="直線コネクタ 595">
          <a:extLst>
            <a:ext uri="{FF2B5EF4-FFF2-40B4-BE49-F238E27FC236}">
              <a16:creationId xmlns:a16="http://schemas.microsoft.com/office/drawing/2014/main" id="{F5BF00F6-0786-4410-9F68-30E55277B4F7}"/>
            </a:ext>
          </a:extLst>
        </xdr:cNvPr>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97" name="【消防施設】&#10;一人当たり面積最小値テキスト">
          <a:extLst>
            <a:ext uri="{FF2B5EF4-FFF2-40B4-BE49-F238E27FC236}">
              <a16:creationId xmlns:a16="http://schemas.microsoft.com/office/drawing/2014/main" id="{8ED10A82-A299-488B-95CA-12B33F0EBF73}"/>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98" name="直線コネクタ 597">
          <a:extLst>
            <a:ext uri="{FF2B5EF4-FFF2-40B4-BE49-F238E27FC236}">
              <a16:creationId xmlns:a16="http://schemas.microsoft.com/office/drawing/2014/main" id="{6FA5F737-823B-4AF7-9695-1CFBC731EE82}"/>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599" name="【消防施設】&#10;一人当たり面積最大値テキスト">
          <a:extLst>
            <a:ext uri="{FF2B5EF4-FFF2-40B4-BE49-F238E27FC236}">
              <a16:creationId xmlns:a16="http://schemas.microsoft.com/office/drawing/2014/main" id="{743AE8D1-C92D-4AE0-97B6-71BF3950C40D}"/>
            </a:ext>
          </a:extLst>
        </xdr:cNvPr>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600" name="直線コネクタ 599">
          <a:extLst>
            <a:ext uri="{FF2B5EF4-FFF2-40B4-BE49-F238E27FC236}">
              <a16:creationId xmlns:a16="http://schemas.microsoft.com/office/drawing/2014/main" id="{72FBC92F-B149-4BFE-B940-8C6554418B1F}"/>
            </a:ext>
          </a:extLst>
        </xdr:cNvPr>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75128</xdr:rowOff>
    </xdr:from>
    <xdr:ext cx="469744" cy="259045"/>
    <xdr:sp macro="" textlink="">
      <xdr:nvSpPr>
        <xdr:cNvPr id="601" name="【消防施設】&#10;一人当たり面積平均値テキスト">
          <a:extLst>
            <a:ext uri="{FF2B5EF4-FFF2-40B4-BE49-F238E27FC236}">
              <a16:creationId xmlns:a16="http://schemas.microsoft.com/office/drawing/2014/main" id="{65F7D436-E09C-4E5C-B43A-70FB0888B673}"/>
            </a:ext>
          </a:extLst>
        </xdr:cNvPr>
        <xdr:cNvSpPr txBox="1"/>
      </xdr:nvSpPr>
      <xdr:spPr>
        <a:xfrm>
          <a:off x="22199600" y="14305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602" name="フローチャート: 判断 601">
          <a:extLst>
            <a:ext uri="{FF2B5EF4-FFF2-40B4-BE49-F238E27FC236}">
              <a16:creationId xmlns:a16="http://schemas.microsoft.com/office/drawing/2014/main" id="{D5DC207C-2568-4B7F-99DD-A79093626D68}"/>
            </a:ext>
          </a:extLst>
        </xdr:cNvPr>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603" name="フローチャート: 判断 602">
          <a:extLst>
            <a:ext uri="{FF2B5EF4-FFF2-40B4-BE49-F238E27FC236}">
              <a16:creationId xmlns:a16="http://schemas.microsoft.com/office/drawing/2014/main" id="{7EAFF306-79E6-4690-8800-CD3820EDCF20}"/>
            </a:ext>
          </a:extLst>
        </xdr:cNvPr>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604" name="フローチャート: 判断 603">
          <a:extLst>
            <a:ext uri="{FF2B5EF4-FFF2-40B4-BE49-F238E27FC236}">
              <a16:creationId xmlns:a16="http://schemas.microsoft.com/office/drawing/2014/main" id="{084DDBB5-72A6-4B3E-9FB8-754FDEC03DD9}"/>
            </a:ext>
          </a:extLst>
        </xdr:cNvPr>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605" name="フローチャート: 判断 604">
          <a:extLst>
            <a:ext uri="{FF2B5EF4-FFF2-40B4-BE49-F238E27FC236}">
              <a16:creationId xmlns:a16="http://schemas.microsoft.com/office/drawing/2014/main" id="{B3888D08-2A29-42BF-B586-700E5EA088BD}"/>
            </a:ext>
          </a:extLst>
        </xdr:cNvPr>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606" name="フローチャート: 判断 605">
          <a:extLst>
            <a:ext uri="{FF2B5EF4-FFF2-40B4-BE49-F238E27FC236}">
              <a16:creationId xmlns:a16="http://schemas.microsoft.com/office/drawing/2014/main" id="{73978202-3E3F-42C9-AF0F-C6CDDE09730E}"/>
            </a:ext>
          </a:extLst>
        </xdr:cNvPr>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8F6A95B0-D2F4-41B9-BB04-CFAF3603D7E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C0DF6AFB-31F1-4DD4-8DC8-F7F362B81B9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74F5D69-96F5-40C1-B9DF-48121A2CD1B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1249D3A-F90D-4837-A67F-25DF71C4C2A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99C7EAE5-990C-4F92-85C7-16257087DD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57513</xdr:rowOff>
    </xdr:from>
    <xdr:to>
      <xdr:col>116</xdr:col>
      <xdr:colOff>114300</xdr:colOff>
      <xdr:row>81</xdr:row>
      <xdr:rowOff>159113</xdr:rowOff>
    </xdr:to>
    <xdr:sp macro="" textlink="">
      <xdr:nvSpPr>
        <xdr:cNvPr id="612" name="楕円 611">
          <a:extLst>
            <a:ext uri="{FF2B5EF4-FFF2-40B4-BE49-F238E27FC236}">
              <a16:creationId xmlns:a16="http://schemas.microsoft.com/office/drawing/2014/main" id="{94AE2AB1-5A12-4234-95B2-895586B0453C}"/>
            </a:ext>
          </a:extLst>
        </xdr:cNvPr>
        <xdr:cNvSpPr/>
      </xdr:nvSpPr>
      <xdr:spPr>
        <a:xfrm>
          <a:off x="221107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80390</xdr:rowOff>
    </xdr:from>
    <xdr:ext cx="469744" cy="259045"/>
    <xdr:sp macro="" textlink="">
      <xdr:nvSpPr>
        <xdr:cNvPr id="613" name="【消防施設】&#10;一人当たり面積該当値テキスト">
          <a:extLst>
            <a:ext uri="{FF2B5EF4-FFF2-40B4-BE49-F238E27FC236}">
              <a16:creationId xmlns:a16="http://schemas.microsoft.com/office/drawing/2014/main" id="{7BB4F24B-854E-4239-ABB4-A2E443AAB690}"/>
            </a:ext>
          </a:extLst>
        </xdr:cNvPr>
        <xdr:cNvSpPr txBox="1"/>
      </xdr:nvSpPr>
      <xdr:spPr>
        <a:xfrm>
          <a:off x="22199600" y="1379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54248</xdr:rowOff>
    </xdr:from>
    <xdr:to>
      <xdr:col>112</xdr:col>
      <xdr:colOff>38100</xdr:colOff>
      <xdr:row>81</xdr:row>
      <xdr:rowOff>155848</xdr:rowOff>
    </xdr:to>
    <xdr:sp macro="" textlink="">
      <xdr:nvSpPr>
        <xdr:cNvPr id="614" name="楕円 613">
          <a:extLst>
            <a:ext uri="{FF2B5EF4-FFF2-40B4-BE49-F238E27FC236}">
              <a16:creationId xmlns:a16="http://schemas.microsoft.com/office/drawing/2014/main" id="{DC9963BC-5CB8-4430-A783-95F629BB5161}"/>
            </a:ext>
          </a:extLst>
        </xdr:cNvPr>
        <xdr:cNvSpPr/>
      </xdr:nvSpPr>
      <xdr:spPr>
        <a:xfrm>
          <a:off x="21272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105048</xdr:rowOff>
    </xdr:from>
    <xdr:to>
      <xdr:col>116</xdr:col>
      <xdr:colOff>63500</xdr:colOff>
      <xdr:row>81</xdr:row>
      <xdr:rowOff>108313</xdr:rowOff>
    </xdr:to>
    <xdr:cxnSp macro="">
      <xdr:nvCxnSpPr>
        <xdr:cNvPr id="615" name="直線コネクタ 614">
          <a:extLst>
            <a:ext uri="{FF2B5EF4-FFF2-40B4-BE49-F238E27FC236}">
              <a16:creationId xmlns:a16="http://schemas.microsoft.com/office/drawing/2014/main" id="{5828CD09-1129-4044-9357-04AD4EB6A52A}"/>
            </a:ext>
          </a:extLst>
        </xdr:cNvPr>
        <xdr:cNvCxnSpPr/>
      </xdr:nvCxnSpPr>
      <xdr:spPr>
        <a:xfrm>
          <a:off x="21323300" y="1399249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73842</xdr:rowOff>
    </xdr:from>
    <xdr:to>
      <xdr:col>107</xdr:col>
      <xdr:colOff>101600</xdr:colOff>
      <xdr:row>82</xdr:row>
      <xdr:rowOff>3992</xdr:rowOff>
    </xdr:to>
    <xdr:sp macro="" textlink="">
      <xdr:nvSpPr>
        <xdr:cNvPr id="616" name="楕円 615">
          <a:extLst>
            <a:ext uri="{FF2B5EF4-FFF2-40B4-BE49-F238E27FC236}">
              <a16:creationId xmlns:a16="http://schemas.microsoft.com/office/drawing/2014/main" id="{C954A56A-8AE0-40AF-AF1A-8CE897A40EC1}"/>
            </a:ext>
          </a:extLst>
        </xdr:cNvPr>
        <xdr:cNvSpPr/>
      </xdr:nvSpPr>
      <xdr:spPr>
        <a:xfrm>
          <a:off x="20383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105048</xdr:rowOff>
    </xdr:from>
    <xdr:to>
      <xdr:col>111</xdr:col>
      <xdr:colOff>177800</xdr:colOff>
      <xdr:row>81</xdr:row>
      <xdr:rowOff>124642</xdr:rowOff>
    </xdr:to>
    <xdr:cxnSp macro="">
      <xdr:nvCxnSpPr>
        <xdr:cNvPr id="617" name="直線コネクタ 616">
          <a:extLst>
            <a:ext uri="{FF2B5EF4-FFF2-40B4-BE49-F238E27FC236}">
              <a16:creationId xmlns:a16="http://schemas.microsoft.com/office/drawing/2014/main" id="{6B125DA6-AB35-4C1E-BCC8-D2D02E8D337A}"/>
            </a:ext>
          </a:extLst>
        </xdr:cNvPr>
        <xdr:cNvCxnSpPr/>
      </xdr:nvCxnSpPr>
      <xdr:spPr>
        <a:xfrm flipV="1">
          <a:off x="20434300" y="1399249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93436</xdr:rowOff>
    </xdr:from>
    <xdr:to>
      <xdr:col>102</xdr:col>
      <xdr:colOff>165100</xdr:colOff>
      <xdr:row>82</xdr:row>
      <xdr:rowOff>23586</xdr:rowOff>
    </xdr:to>
    <xdr:sp macro="" textlink="">
      <xdr:nvSpPr>
        <xdr:cNvPr id="618" name="楕円 617">
          <a:extLst>
            <a:ext uri="{FF2B5EF4-FFF2-40B4-BE49-F238E27FC236}">
              <a16:creationId xmlns:a16="http://schemas.microsoft.com/office/drawing/2014/main" id="{1FBD4FCE-A557-4B6E-9223-9DBB3320BBEF}"/>
            </a:ext>
          </a:extLst>
        </xdr:cNvPr>
        <xdr:cNvSpPr/>
      </xdr:nvSpPr>
      <xdr:spPr>
        <a:xfrm>
          <a:off x="19494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124642</xdr:rowOff>
    </xdr:from>
    <xdr:to>
      <xdr:col>107</xdr:col>
      <xdr:colOff>50800</xdr:colOff>
      <xdr:row>81</xdr:row>
      <xdr:rowOff>144236</xdr:rowOff>
    </xdr:to>
    <xdr:cxnSp macro="">
      <xdr:nvCxnSpPr>
        <xdr:cNvPr id="619" name="直線コネクタ 618">
          <a:extLst>
            <a:ext uri="{FF2B5EF4-FFF2-40B4-BE49-F238E27FC236}">
              <a16:creationId xmlns:a16="http://schemas.microsoft.com/office/drawing/2014/main" id="{7299AFBF-6913-473D-81E7-4B0F4C7E98B4}"/>
            </a:ext>
          </a:extLst>
        </xdr:cNvPr>
        <xdr:cNvCxnSpPr/>
      </xdr:nvCxnSpPr>
      <xdr:spPr>
        <a:xfrm flipV="1">
          <a:off x="19545300" y="1401209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24509</xdr:rowOff>
    </xdr:from>
    <xdr:ext cx="469744" cy="259045"/>
    <xdr:sp macro="" textlink="">
      <xdr:nvSpPr>
        <xdr:cNvPr id="620" name="n_1aveValue【消防施設】&#10;一人当たり面積">
          <a:extLst>
            <a:ext uri="{FF2B5EF4-FFF2-40B4-BE49-F238E27FC236}">
              <a16:creationId xmlns:a16="http://schemas.microsoft.com/office/drawing/2014/main" id="{3A7FDFC2-7B37-4F26-A37A-C7F7DA131237}"/>
            </a:ext>
          </a:extLst>
        </xdr:cNvPr>
        <xdr:cNvSpPr txBox="1"/>
      </xdr:nvSpPr>
      <xdr:spPr>
        <a:xfrm>
          <a:off x="21075727" y="1442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50635</xdr:rowOff>
    </xdr:from>
    <xdr:ext cx="469744" cy="259045"/>
    <xdr:sp macro="" textlink="">
      <xdr:nvSpPr>
        <xdr:cNvPr id="621" name="n_2aveValue【消防施設】&#10;一人当たり面積">
          <a:extLst>
            <a:ext uri="{FF2B5EF4-FFF2-40B4-BE49-F238E27FC236}">
              <a16:creationId xmlns:a16="http://schemas.microsoft.com/office/drawing/2014/main" id="{B85DD007-3935-43D2-8278-AFBB91648629}"/>
            </a:ext>
          </a:extLst>
        </xdr:cNvPr>
        <xdr:cNvSpPr txBox="1"/>
      </xdr:nvSpPr>
      <xdr:spPr>
        <a:xfrm>
          <a:off x="20199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1650</xdr:rowOff>
    </xdr:from>
    <xdr:ext cx="469744" cy="259045"/>
    <xdr:sp macro="" textlink="">
      <xdr:nvSpPr>
        <xdr:cNvPr id="622" name="n_3aveValue【消防施設】&#10;一人当たり面積">
          <a:extLst>
            <a:ext uri="{FF2B5EF4-FFF2-40B4-BE49-F238E27FC236}">
              <a16:creationId xmlns:a16="http://schemas.microsoft.com/office/drawing/2014/main" id="{18D5593E-6A4C-4185-9A86-CD4A2A38AD67}"/>
            </a:ext>
          </a:extLst>
        </xdr:cNvPr>
        <xdr:cNvSpPr txBox="1"/>
      </xdr:nvSpPr>
      <xdr:spPr>
        <a:xfrm>
          <a:off x="19310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141350</xdr:rowOff>
    </xdr:from>
    <xdr:ext cx="469744" cy="259045"/>
    <xdr:sp macro="" textlink="">
      <xdr:nvSpPr>
        <xdr:cNvPr id="623" name="n_4aveValue【消防施設】&#10;一人当たり面積">
          <a:extLst>
            <a:ext uri="{FF2B5EF4-FFF2-40B4-BE49-F238E27FC236}">
              <a16:creationId xmlns:a16="http://schemas.microsoft.com/office/drawing/2014/main" id="{CFF0E910-B2D8-415C-B12E-FB371E38D205}"/>
            </a:ext>
          </a:extLst>
        </xdr:cNvPr>
        <xdr:cNvSpPr txBox="1"/>
      </xdr:nvSpPr>
      <xdr:spPr>
        <a:xfrm>
          <a:off x="18421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925</xdr:rowOff>
    </xdr:from>
    <xdr:ext cx="469744" cy="259045"/>
    <xdr:sp macro="" textlink="">
      <xdr:nvSpPr>
        <xdr:cNvPr id="624" name="n_1mainValue【消防施設】&#10;一人当たり面積">
          <a:extLst>
            <a:ext uri="{FF2B5EF4-FFF2-40B4-BE49-F238E27FC236}">
              <a16:creationId xmlns:a16="http://schemas.microsoft.com/office/drawing/2014/main" id="{704F70FD-D43D-4E91-B0E3-D897467B4177}"/>
            </a:ext>
          </a:extLst>
        </xdr:cNvPr>
        <xdr:cNvSpPr txBox="1"/>
      </xdr:nvSpPr>
      <xdr:spPr>
        <a:xfrm>
          <a:off x="21075727" y="1371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20519</xdr:rowOff>
    </xdr:from>
    <xdr:ext cx="469744" cy="259045"/>
    <xdr:sp macro="" textlink="">
      <xdr:nvSpPr>
        <xdr:cNvPr id="625" name="n_2mainValue【消防施設】&#10;一人当たり面積">
          <a:extLst>
            <a:ext uri="{FF2B5EF4-FFF2-40B4-BE49-F238E27FC236}">
              <a16:creationId xmlns:a16="http://schemas.microsoft.com/office/drawing/2014/main" id="{27F49EE4-5F8F-4394-BAC1-526109648F3D}"/>
            </a:ext>
          </a:extLst>
        </xdr:cNvPr>
        <xdr:cNvSpPr txBox="1"/>
      </xdr:nvSpPr>
      <xdr:spPr>
        <a:xfrm>
          <a:off x="20199427" y="1373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40113</xdr:rowOff>
    </xdr:from>
    <xdr:ext cx="469744" cy="259045"/>
    <xdr:sp macro="" textlink="">
      <xdr:nvSpPr>
        <xdr:cNvPr id="626" name="n_3mainValue【消防施設】&#10;一人当たり面積">
          <a:extLst>
            <a:ext uri="{FF2B5EF4-FFF2-40B4-BE49-F238E27FC236}">
              <a16:creationId xmlns:a16="http://schemas.microsoft.com/office/drawing/2014/main" id="{6CC214FB-35AD-44EA-AFD6-60D8809408C4}"/>
            </a:ext>
          </a:extLst>
        </xdr:cNvPr>
        <xdr:cNvSpPr txBox="1"/>
      </xdr:nvSpPr>
      <xdr:spPr>
        <a:xfrm>
          <a:off x="193104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7" name="正方形/長方形 626">
          <a:extLst>
            <a:ext uri="{FF2B5EF4-FFF2-40B4-BE49-F238E27FC236}">
              <a16:creationId xmlns:a16="http://schemas.microsoft.com/office/drawing/2014/main" id="{D6176CCF-BB76-4705-8292-11A26877DEA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8" name="正方形/長方形 627">
          <a:extLst>
            <a:ext uri="{FF2B5EF4-FFF2-40B4-BE49-F238E27FC236}">
              <a16:creationId xmlns:a16="http://schemas.microsoft.com/office/drawing/2014/main" id="{5B96AB4D-D7FA-4E2D-85AE-8D346305E0F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9" name="正方形/長方形 628">
          <a:extLst>
            <a:ext uri="{FF2B5EF4-FFF2-40B4-BE49-F238E27FC236}">
              <a16:creationId xmlns:a16="http://schemas.microsoft.com/office/drawing/2014/main" id="{01B27EC3-293A-4E09-A03F-14A4E86B7A5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0" name="正方形/長方形 629">
          <a:extLst>
            <a:ext uri="{FF2B5EF4-FFF2-40B4-BE49-F238E27FC236}">
              <a16:creationId xmlns:a16="http://schemas.microsoft.com/office/drawing/2014/main" id="{A67D22D8-4B1D-4322-A813-4A91E32A18D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1" name="正方形/長方形 630">
          <a:extLst>
            <a:ext uri="{FF2B5EF4-FFF2-40B4-BE49-F238E27FC236}">
              <a16:creationId xmlns:a16="http://schemas.microsoft.com/office/drawing/2014/main" id="{E28A5AAA-BDCB-4CDD-B3BE-A942BE119C8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2" name="正方形/長方形 631">
          <a:extLst>
            <a:ext uri="{FF2B5EF4-FFF2-40B4-BE49-F238E27FC236}">
              <a16:creationId xmlns:a16="http://schemas.microsoft.com/office/drawing/2014/main" id="{66DAD2F6-9AC2-4B22-BB50-E4AEEDBB14C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3" name="正方形/長方形 632">
          <a:extLst>
            <a:ext uri="{FF2B5EF4-FFF2-40B4-BE49-F238E27FC236}">
              <a16:creationId xmlns:a16="http://schemas.microsoft.com/office/drawing/2014/main" id="{0CAE5932-FA0A-459E-A638-08ABCB05548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正方形/長方形 633">
          <a:extLst>
            <a:ext uri="{FF2B5EF4-FFF2-40B4-BE49-F238E27FC236}">
              <a16:creationId xmlns:a16="http://schemas.microsoft.com/office/drawing/2014/main" id="{F43873E4-EDE1-4681-804A-4FB6EC874AF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5" name="テキスト ボックス 634">
          <a:extLst>
            <a:ext uri="{FF2B5EF4-FFF2-40B4-BE49-F238E27FC236}">
              <a16:creationId xmlns:a16="http://schemas.microsoft.com/office/drawing/2014/main" id="{3A9DC9E5-E514-44ED-93C7-F1D7472D45F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6" name="直線コネクタ 635">
          <a:extLst>
            <a:ext uri="{FF2B5EF4-FFF2-40B4-BE49-F238E27FC236}">
              <a16:creationId xmlns:a16="http://schemas.microsoft.com/office/drawing/2014/main" id="{5730DA62-C9AB-4850-AF0C-33670E01B0A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7" name="テキスト ボックス 636">
          <a:extLst>
            <a:ext uri="{FF2B5EF4-FFF2-40B4-BE49-F238E27FC236}">
              <a16:creationId xmlns:a16="http://schemas.microsoft.com/office/drawing/2014/main" id="{AD3395E1-F824-4840-8986-94CBE4455B9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8" name="直線コネクタ 637">
          <a:extLst>
            <a:ext uri="{FF2B5EF4-FFF2-40B4-BE49-F238E27FC236}">
              <a16:creationId xmlns:a16="http://schemas.microsoft.com/office/drawing/2014/main" id="{187C4767-7E67-489F-B1FB-C67388D698C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9" name="テキスト ボックス 638">
          <a:extLst>
            <a:ext uri="{FF2B5EF4-FFF2-40B4-BE49-F238E27FC236}">
              <a16:creationId xmlns:a16="http://schemas.microsoft.com/office/drawing/2014/main" id="{11D54186-A152-4054-BDDF-23A94563102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0" name="直線コネクタ 639">
          <a:extLst>
            <a:ext uri="{FF2B5EF4-FFF2-40B4-BE49-F238E27FC236}">
              <a16:creationId xmlns:a16="http://schemas.microsoft.com/office/drawing/2014/main" id="{39A17A0F-4015-444D-A737-704D6CFF0FB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1" name="テキスト ボックス 640">
          <a:extLst>
            <a:ext uri="{FF2B5EF4-FFF2-40B4-BE49-F238E27FC236}">
              <a16:creationId xmlns:a16="http://schemas.microsoft.com/office/drawing/2014/main" id="{C225BA87-CC8F-4F30-B778-73570273AA4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2" name="直線コネクタ 641">
          <a:extLst>
            <a:ext uri="{FF2B5EF4-FFF2-40B4-BE49-F238E27FC236}">
              <a16:creationId xmlns:a16="http://schemas.microsoft.com/office/drawing/2014/main" id="{15B92A11-0D98-43BE-97D3-8C69C74030B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3" name="テキスト ボックス 642">
          <a:extLst>
            <a:ext uri="{FF2B5EF4-FFF2-40B4-BE49-F238E27FC236}">
              <a16:creationId xmlns:a16="http://schemas.microsoft.com/office/drawing/2014/main" id="{D43E432F-335D-4599-B871-140EC3D8233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4" name="直線コネクタ 643">
          <a:extLst>
            <a:ext uri="{FF2B5EF4-FFF2-40B4-BE49-F238E27FC236}">
              <a16:creationId xmlns:a16="http://schemas.microsoft.com/office/drawing/2014/main" id="{873F8E73-6F6E-46BD-BDCB-32655664290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5" name="テキスト ボックス 644">
          <a:extLst>
            <a:ext uri="{FF2B5EF4-FFF2-40B4-BE49-F238E27FC236}">
              <a16:creationId xmlns:a16="http://schemas.microsoft.com/office/drawing/2014/main" id="{42EA10AF-BD8D-4E4F-9C9B-B7601E7DFAB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6" name="直線コネクタ 645">
          <a:extLst>
            <a:ext uri="{FF2B5EF4-FFF2-40B4-BE49-F238E27FC236}">
              <a16:creationId xmlns:a16="http://schemas.microsoft.com/office/drawing/2014/main" id="{FC903A0F-ADCC-41F9-89D8-4A6937FF8A4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7" name="テキスト ボックス 646">
          <a:extLst>
            <a:ext uri="{FF2B5EF4-FFF2-40B4-BE49-F238E27FC236}">
              <a16:creationId xmlns:a16="http://schemas.microsoft.com/office/drawing/2014/main" id="{C5EE4F4D-F778-46FB-A044-B3C6C754D3C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8" name="直線コネクタ 647">
          <a:extLst>
            <a:ext uri="{FF2B5EF4-FFF2-40B4-BE49-F238E27FC236}">
              <a16:creationId xmlns:a16="http://schemas.microsoft.com/office/drawing/2014/main" id="{FCB6AB23-C492-413A-9BA4-E699EA78D76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9" name="テキスト ボックス 648">
          <a:extLst>
            <a:ext uri="{FF2B5EF4-FFF2-40B4-BE49-F238E27FC236}">
              <a16:creationId xmlns:a16="http://schemas.microsoft.com/office/drawing/2014/main" id="{E06434A4-A6E1-49D7-A6D4-DB019937849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a:extLst>
            <a:ext uri="{FF2B5EF4-FFF2-40B4-BE49-F238E27FC236}">
              <a16:creationId xmlns:a16="http://schemas.microsoft.com/office/drawing/2014/main" id="{61AA02A1-03CE-487E-8E98-50A11DC46F4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庁舎】&#10;有形固定資産減価償却率グラフ枠">
          <a:extLst>
            <a:ext uri="{FF2B5EF4-FFF2-40B4-BE49-F238E27FC236}">
              <a16:creationId xmlns:a16="http://schemas.microsoft.com/office/drawing/2014/main" id="{C17CD805-73E1-4865-AB1C-1824D9515DB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652" name="直線コネクタ 651">
          <a:extLst>
            <a:ext uri="{FF2B5EF4-FFF2-40B4-BE49-F238E27FC236}">
              <a16:creationId xmlns:a16="http://schemas.microsoft.com/office/drawing/2014/main" id="{4F3470DC-F47E-42C2-817E-5C81A089524D}"/>
            </a:ext>
          </a:extLst>
        </xdr:cNvPr>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653" name="【庁舎】&#10;有形固定資産減価償却率最小値テキスト">
          <a:extLst>
            <a:ext uri="{FF2B5EF4-FFF2-40B4-BE49-F238E27FC236}">
              <a16:creationId xmlns:a16="http://schemas.microsoft.com/office/drawing/2014/main" id="{0AA9AF42-C1BB-4B4B-98A7-FD57EBA1E6DD}"/>
            </a:ext>
          </a:extLst>
        </xdr:cNvPr>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654" name="直線コネクタ 653">
          <a:extLst>
            <a:ext uri="{FF2B5EF4-FFF2-40B4-BE49-F238E27FC236}">
              <a16:creationId xmlns:a16="http://schemas.microsoft.com/office/drawing/2014/main" id="{B13DDC91-969E-4FC3-ACBB-57641D177D7F}"/>
            </a:ext>
          </a:extLst>
        </xdr:cNvPr>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55" name="【庁舎】&#10;有形固定資産減価償却率最大値テキスト">
          <a:extLst>
            <a:ext uri="{FF2B5EF4-FFF2-40B4-BE49-F238E27FC236}">
              <a16:creationId xmlns:a16="http://schemas.microsoft.com/office/drawing/2014/main" id="{D145FA97-B175-4814-B07B-3D7AFA47F25C}"/>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56" name="直線コネクタ 655">
          <a:extLst>
            <a:ext uri="{FF2B5EF4-FFF2-40B4-BE49-F238E27FC236}">
              <a16:creationId xmlns:a16="http://schemas.microsoft.com/office/drawing/2014/main" id="{95D5074C-F2D9-43E0-A91C-243C047354AC}"/>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18885</xdr:rowOff>
    </xdr:from>
    <xdr:ext cx="405111" cy="259045"/>
    <xdr:sp macro="" textlink="">
      <xdr:nvSpPr>
        <xdr:cNvPr id="657" name="【庁舎】&#10;有形固定資産減価償却率平均値テキスト">
          <a:extLst>
            <a:ext uri="{FF2B5EF4-FFF2-40B4-BE49-F238E27FC236}">
              <a16:creationId xmlns:a16="http://schemas.microsoft.com/office/drawing/2014/main" id="{220324A9-58A4-4CEC-BCF6-3678B8A36C30}"/>
            </a:ext>
          </a:extLst>
        </xdr:cNvPr>
        <xdr:cNvSpPr txBox="1"/>
      </xdr:nvSpPr>
      <xdr:spPr>
        <a:xfrm>
          <a:off x="16357600" y="1784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658" name="フローチャート: 判断 657">
          <a:extLst>
            <a:ext uri="{FF2B5EF4-FFF2-40B4-BE49-F238E27FC236}">
              <a16:creationId xmlns:a16="http://schemas.microsoft.com/office/drawing/2014/main" id="{8CB07B77-05DD-4B69-AC3E-E5AB63ADF446}"/>
            </a:ext>
          </a:extLst>
        </xdr:cNvPr>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659" name="フローチャート: 判断 658">
          <a:extLst>
            <a:ext uri="{FF2B5EF4-FFF2-40B4-BE49-F238E27FC236}">
              <a16:creationId xmlns:a16="http://schemas.microsoft.com/office/drawing/2014/main" id="{AFC84070-8540-4AFE-A6E6-C3123C9A1795}"/>
            </a:ext>
          </a:extLst>
        </xdr:cNvPr>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660" name="フローチャート: 判断 659">
          <a:extLst>
            <a:ext uri="{FF2B5EF4-FFF2-40B4-BE49-F238E27FC236}">
              <a16:creationId xmlns:a16="http://schemas.microsoft.com/office/drawing/2014/main" id="{4F750C19-82A8-4C27-842E-855563BB04D9}"/>
            </a:ext>
          </a:extLst>
        </xdr:cNvPr>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661" name="フローチャート: 判断 660">
          <a:extLst>
            <a:ext uri="{FF2B5EF4-FFF2-40B4-BE49-F238E27FC236}">
              <a16:creationId xmlns:a16="http://schemas.microsoft.com/office/drawing/2014/main" id="{4A11CC20-EE79-4E31-9B18-800A4DC3DBF4}"/>
            </a:ext>
          </a:extLst>
        </xdr:cNvPr>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662" name="フローチャート: 判断 661">
          <a:extLst>
            <a:ext uri="{FF2B5EF4-FFF2-40B4-BE49-F238E27FC236}">
              <a16:creationId xmlns:a16="http://schemas.microsoft.com/office/drawing/2014/main" id="{0EDFA2C4-4F0B-4215-9F91-A1DD07BA58D6}"/>
            </a:ext>
          </a:extLst>
        </xdr:cNvPr>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3FFC33D7-B540-40E5-8C33-8CB0231FA9F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F2305460-8BC0-403B-9AE7-AB5B9A14CDC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2674336C-B83C-4654-B6C4-A2254B7745A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A5975EF2-84B0-473E-AEC3-EB912668DCA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ED8608B4-9508-4E79-9279-4BD68E5CCA8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128270</xdr:rowOff>
    </xdr:from>
    <xdr:to>
      <xdr:col>85</xdr:col>
      <xdr:colOff>177800</xdr:colOff>
      <xdr:row>107</xdr:row>
      <xdr:rowOff>58420</xdr:rowOff>
    </xdr:to>
    <xdr:sp macro="" textlink="">
      <xdr:nvSpPr>
        <xdr:cNvPr id="668" name="楕円 667">
          <a:extLst>
            <a:ext uri="{FF2B5EF4-FFF2-40B4-BE49-F238E27FC236}">
              <a16:creationId xmlns:a16="http://schemas.microsoft.com/office/drawing/2014/main" id="{75D9F963-2A5C-4EE7-8BF2-846CEE96CC23}"/>
            </a:ext>
          </a:extLst>
        </xdr:cNvPr>
        <xdr:cNvSpPr/>
      </xdr:nvSpPr>
      <xdr:spPr>
        <a:xfrm>
          <a:off x="16268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106697</xdr:rowOff>
    </xdr:from>
    <xdr:ext cx="405111" cy="259045"/>
    <xdr:sp macro="" textlink="">
      <xdr:nvSpPr>
        <xdr:cNvPr id="669" name="【庁舎】&#10;有形固定資産減価償却率該当値テキスト">
          <a:extLst>
            <a:ext uri="{FF2B5EF4-FFF2-40B4-BE49-F238E27FC236}">
              <a16:creationId xmlns:a16="http://schemas.microsoft.com/office/drawing/2014/main" id="{919E3CED-26F2-4C1E-BD90-513536E587C8}"/>
            </a:ext>
          </a:extLst>
        </xdr:cNvPr>
        <xdr:cNvSpPr txBox="1"/>
      </xdr:nvSpPr>
      <xdr:spPr>
        <a:xfrm>
          <a:off x="16357600"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62956</xdr:rowOff>
    </xdr:from>
    <xdr:to>
      <xdr:col>81</xdr:col>
      <xdr:colOff>101600</xdr:colOff>
      <xdr:row>106</xdr:row>
      <xdr:rowOff>164556</xdr:rowOff>
    </xdr:to>
    <xdr:sp macro="" textlink="">
      <xdr:nvSpPr>
        <xdr:cNvPr id="670" name="楕円 669">
          <a:extLst>
            <a:ext uri="{FF2B5EF4-FFF2-40B4-BE49-F238E27FC236}">
              <a16:creationId xmlns:a16="http://schemas.microsoft.com/office/drawing/2014/main" id="{B24B765D-0769-40A0-9415-A0AF96170705}"/>
            </a:ext>
          </a:extLst>
        </xdr:cNvPr>
        <xdr:cNvSpPr/>
      </xdr:nvSpPr>
      <xdr:spPr>
        <a:xfrm>
          <a:off x="15430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113756</xdr:rowOff>
    </xdr:from>
    <xdr:to>
      <xdr:col>85</xdr:col>
      <xdr:colOff>127000</xdr:colOff>
      <xdr:row>107</xdr:row>
      <xdr:rowOff>7620</xdr:rowOff>
    </xdr:to>
    <xdr:cxnSp macro="">
      <xdr:nvCxnSpPr>
        <xdr:cNvPr id="671" name="直線コネクタ 670">
          <a:extLst>
            <a:ext uri="{FF2B5EF4-FFF2-40B4-BE49-F238E27FC236}">
              <a16:creationId xmlns:a16="http://schemas.microsoft.com/office/drawing/2014/main" id="{886BF778-F015-4C21-A494-0ECE89CF6A23}"/>
            </a:ext>
          </a:extLst>
        </xdr:cNvPr>
        <xdr:cNvCxnSpPr/>
      </xdr:nvCxnSpPr>
      <xdr:spPr>
        <a:xfrm>
          <a:off x="15481300" y="1828745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62956</xdr:rowOff>
    </xdr:from>
    <xdr:to>
      <xdr:col>76</xdr:col>
      <xdr:colOff>165100</xdr:colOff>
      <xdr:row>106</xdr:row>
      <xdr:rowOff>164556</xdr:rowOff>
    </xdr:to>
    <xdr:sp macro="" textlink="">
      <xdr:nvSpPr>
        <xdr:cNvPr id="672" name="楕円 671">
          <a:extLst>
            <a:ext uri="{FF2B5EF4-FFF2-40B4-BE49-F238E27FC236}">
              <a16:creationId xmlns:a16="http://schemas.microsoft.com/office/drawing/2014/main" id="{746B3E01-D962-48BA-BC32-205C7DC9617D}"/>
            </a:ext>
          </a:extLst>
        </xdr:cNvPr>
        <xdr:cNvSpPr/>
      </xdr:nvSpPr>
      <xdr:spPr>
        <a:xfrm>
          <a:off x="14541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113756</xdr:rowOff>
    </xdr:from>
    <xdr:to>
      <xdr:col>81</xdr:col>
      <xdr:colOff>50800</xdr:colOff>
      <xdr:row>106</xdr:row>
      <xdr:rowOff>113756</xdr:rowOff>
    </xdr:to>
    <xdr:cxnSp macro="">
      <xdr:nvCxnSpPr>
        <xdr:cNvPr id="673" name="直線コネクタ 672">
          <a:extLst>
            <a:ext uri="{FF2B5EF4-FFF2-40B4-BE49-F238E27FC236}">
              <a16:creationId xmlns:a16="http://schemas.microsoft.com/office/drawing/2014/main" id="{0673D57F-5059-4E55-9A50-61FDF9DEA3F6}"/>
            </a:ext>
          </a:extLst>
        </xdr:cNvPr>
        <xdr:cNvCxnSpPr/>
      </xdr:nvCxnSpPr>
      <xdr:spPr>
        <a:xfrm>
          <a:off x="14592300" y="18287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30299</xdr:rowOff>
    </xdr:from>
    <xdr:to>
      <xdr:col>72</xdr:col>
      <xdr:colOff>38100</xdr:colOff>
      <xdr:row>106</xdr:row>
      <xdr:rowOff>131899</xdr:rowOff>
    </xdr:to>
    <xdr:sp macro="" textlink="">
      <xdr:nvSpPr>
        <xdr:cNvPr id="674" name="楕円 673">
          <a:extLst>
            <a:ext uri="{FF2B5EF4-FFF2-40B4-BE49-F238E27FC236}">
              <a16:creationId xmlns:a16="http://schemas.microsoft.com/office/drawing/2014/main" id="{B7751F85-D9BE-4650-96CE-9DE708320310}"/>
            </a:ext>
          </a:extLst>
        </xdr:cNvPr>
        <xdr:cNvSpPr/>
      </xdr:nvSpPr>
      <xdr:spPr>
        <a:xfrm>
          <a:off x="13652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81099</xdr:rowOff>
    </xdr:from>
    <xdr:to>
      <xdr:col>76</xdr:col>
      <xdr:colOff>114300</xdr:colOff>
      <xdr:row>106</xdr:row>
      <xdr:rowOff>113756</xdr:rowOff>
    </xdr:to>
    <xdr:cxnSp macro="">
      <xdr:nvCxnSpPr>
        <xdr:cNvPr id="675" name="直線コネクタ 674">
          <a:extLst>
            <a:ext uri="{FF2B5EF4-FFF2-40B4-BE49-F238E27FC236}">
              <a16:creationId xmlns:a16="http://schemas.microsoft.com/office/drawing/2014/main" id="{B572995A-C36D-4A07-A49C-92901F31AB01}"/>
            </a:ext>
          </a:extLst>
        </xdr:cNvPr>
        <xdr:cNvCxnSpPr/>
      </xdr:nvCxnSpPr>
      <xdr:spPr>
        <a:xfrm>
          <a:off x="13703300" y="182547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169092</xdr:rowOff>
    </xdr:from>
    <xdr:to>
      <xdr:col>67</xdr:col>
      <xdr:colOff>101600</xdr:colOff>
      <xdr:row>106</xdr:row>
      <xdr:rowOff>99242</xdr:rowOff>
    </xdr:to>
    <xdr:sp macro="" textlink="">
      <xdr:nvSpPr>
        <xdr:cNvPr id="676" name="楕円 675">
          <a:extLst>
            <a:ext uri="{FF2B5EF4-FFF2-40B4-BE49-F238E27FC236}">
              <a16:creationId xmlns:a16="http://schemas.microsoft.com/office/drawing/2014/main" id="{372ECBFE-0B26-433A-845C-0ED1C171F0E5}"/>
            </a:ext>
          </a:extLst>
        </xdr:cNvPr>
        <xdr:cNvSpPr/>
      </xdr:nvSpPr>
      <xdr:spPr>
        <a:xfrm>
          <a:off x="12763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48442</xdr:rowOff>
    </xdr:from>
    <xdr:to>
      <xdr:col>71</xdr:col>
      <xdr:colOff>177800</xdr:colOff>
      <xdr:row>106</xdr:row>
      <xdr:rowOff>81099</xdr:rowOff>
    </xdr:to>
    <xdr:cxnSp macro="">
      <xdr:nvCxnSpPr>
        <xdr:cNvPr id="677" name="直線コネクタ 676">
          <a:extLst>
            <a:ext uri="{FF2B5EF4-FFF2-40B4-BE49-F238E27FC236}">
              <a16:creationId xmlns:a16="http://schemas.microsoft.com/office/drawing/2014/main" id="{3898A068-C6E6-4E8B-A421-B0721656F84C}"/>
            </a:ext>
          </a:extLst>
        </xdr:cNvPr>
        <xdr:cNvCxnSpPr/>
      </xdr:nvCxnSpPr>
      <xdr:spPr>
        <a:xfrm>
          <a:off x="12814300" y="182221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678" name="n_1aveValue【庁舎】&#10;有形固定資産減価償却率">
          <a:extLst>
            <a:ext uri="{FF2B5EF4-FFF2-40B4-BE49-F238E27FC236}">
              <a16:creationId xmlns:a16="http://schemas.microsoft.com/office/drawing/2014/main" id="{F4F4003E-40E8-4A8D-8AEA-6B2923F037EF}"/>
            </a:ext>
          </a:extLst>
        </xdr:cNvPr>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105971</xdr:rowOff>
    </xdr:from>
    <xdr:ext cx="405111" cy="259045"/>
    <xdr:sp macro="" textlink="">
      <xdr:nvSpPr>
        <xdr:cNvPr id="679" name="n_2aveValue【庁舎】&#10;有形固定資産減価償却率">
          <a:extLst>
            <a:ext uri="{FF2B5EF4-FFF2-40B4-BE49-F238E27FC236}">
              <a16:creationId xmlns:a16="http://schemas.microsoft.com/office/drawing/2014/main" id="{878F6F07-FB87-49A5-8A22-A2A97CF95BB8}"/>
            </a:ext>
          </a:extLst>
        </xdr:cNvPr>
        <xdr:cNvSpPr txBox="1"/>
      </xdr:nvSpPr>
      <xdr:spPr>
        <a:xfrm>
          <a:off x="14389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680" name="n_3aveValue【庁舎】&#10;有形固定資産減価償却率">
          <a:extLst>
            <a:ext uri="{FF2B5EF4-FFF2-40B4-BE49-F238E27FC236}">
              <a16:creationId xmlns:a16="http://schemas.microsoft.com/office/drawing/2014/main" id="{E68A99DF-6589-43DC-B49D-19BCC996B588}"/>
            </a:ext>
          </a:extLst>
        </xdr:cNvPr>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681" name="n_4aveValue【庁舎】&#10;有形固定資産減価償却率">
          <a:extLst>
            <a:ext uri="{FF2B5EF4-FFF2-40B4-BE49-F238E27FC236}">
              <a16:creationId xmlns:a16="http://schemas.microsoft.com/office/drawing/2014/main" id="{51B396DE-D170-4137-AA8A-5AE85E7E261D}"/>
            </a:ext>
          </a:extLst>
        </xdr:cNvPr>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155683</xdr:rowOff>
    </xdr:from>
    <xdr:ext cx="405111" cy="259045"/>
    <xdr:sp macro="" textlink="">
      <xdr:nvSpPr>
        <xdr:cNvPr id="682" name="n_1mainValue【庁舎】&#10;有形固定資産減価償却率">
          <a:extLst>
            <a:ext uri="{FF2B5EF4-FFF2-40B4-BE49-F238E27FC236}">
              <a16:creationId xmlns:a16="http://schemas.microsoft.com/office/drawing/2014/main" id="{113D4615-F789-4079-BB00-0353FA6B601B}"/>
            </a:ext>
          </a:extLst>
        </xdr:cNvPr>
        <xdr:cNvSpPr txBox="1"/>
      </xdr:nvSpPr>
      <xdr:spPr>
        <a:xfrm>
          <a:off x="152660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155683</xdr:rowOff>
    </xdr:from>
    <xdr:ext cx="405111" cy="259045"/>
    <xdr:sp macro="" textlink="">
      <xdr:nvSpPr>
        <xdr:cNvPr id="683" name="n_2mainValue【庁舎】&#10;有形固定資産減価償却率">
          <a:extLst>
            <a:ext uri="{FF2B5EF4-FFF2-40B4-BE49-F238E27FC236}">
              <a16:creationId xmlns:a16="http://schemas.microsoft.com/office/drawing/2014/main" id="{DC38A90D-7ED8-4CDC-BA19-DCA3D49474C2}"/>
            </a:ext>
          </a:extLst>
        </xdr:cNvPr>
        <xdr:cNvSpPr txBox="1"/>
      </xdr:nvSpPr>
      <xdr:spPr>
        <a:xfrm>
          <a:off x="14389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123026</xdr:rowOff>
    </xdr:from>
    <xdr:ext cx="405111" cy="259045"/>
    <xdr:sp macro="" textlink="">
      <xdr:nvSpPr>
        <xdr:cNvPr id="684" name="n_3mainValue【庁舎】&#10;有形固定資産減価償却率">
          <a:extLst>
            <a:ext uri="{FF2B5EF4-FFF2-40B4-BE49-F238E27FC236}">
              <a16:creationId xmlns:a16="http://schemas.microsoft.com/office/drawing/2014/main" id="{20E6A403-5B4D-4CB8-8DCA-5E4595FEC650}"/>
            </a:ext>
          </a:extLst>
        </xdr:cNvPr>
        <xdr:cNvSpPr txBox="1"/>
      </xdr:nvSpPr>
      <xdr:spPr>
        <a:xfrm>
          <a:off x="135007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90369</xdr:rowOff>
    </xdr:from>
    <xdr:ext cx="405111" cy="259045"/>
    <xdr:sp macro="" textlink="">
      <xdr:nvSpPr>
        <xdr:cNvPr id="685" name="n_4mainValue【庁舎】&#10;有形固定資産減価償却率">
          <a:extLst>
            <a:ext uri="{FF2B5EF4-FFF2-40B4-BE49-F238E27FC236}">
              <a16:creationId xmlns:a16="http://schemas.microsoft.com/office/drawing/2014/main" id="{07C71BAE-46F2-43E2-A00E-B4A70FC04D94}"/>
            </a:ext>
          </a:extLst>
        </xdr:cNvPr>
        <xdr:cNvSpPr txBox="1"/>
      </xdr:nvSpPr>
      <xdr:spPr>
        <a:xfrm>
          <a:off x="12611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6" name="正方形/長方形 685">
          <a:extLst>
            <a:ext uri="{FF2B5EF4-FFF2-40B4-BE49-F238E27FC236}">
              <a16:creationId xmlns:a16="http://schemas.microsoft.com/office/drawing/2014/main" id="{BD8421E5-26BE-4D91-9C1C-91E130FD3ED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7" name="正方形/長方形 686">
          <a:extLst>
            <a:ext uri="{FF2B5EF4-FFF2-40B4-BE49-F238E27FC236}">
              <a16:creationId xmlns:a16="http://schemas.microsoft.com/office/drawing/2014/main" id="{92A19DE5-A471-42CE-B0B6-CB5BC0D8A0B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8" name="正方形/長方形 687">
          <a:extLst>
            <a:ext uri="{FF2B5EF4-FFF2-40B4-BE49-F238E27FC236}">
              <a16:creationId xmlns:a16="http://schemas.microsoft.com/office/drawing/2014/main" id="{00987949-96E5-4822-93A0-9D02A6A29AC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9" name="正方形/長方形 688">
          <a:extLst>
            <a:ext uri="{FF2B5EF4-FFF2-40B4-BE49-F238E27FC236}">
              <a16:creationId xmlns:a16="http://schemas.microsoft.com/office/drawing/2014/main" id="{E8FE6FF7-6F9D-4BE0-9519-2D6D19482DD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0" name="正方形/長方形 689">
          <a:extLst>
            <a:ext uri="{FF2B5EF4-FFF2-40B4-BE49-F238E27FC236}">
              <a16:creationId xmlns:a16="http://schemas.microsoft.com/office/drawing/2014/main" id="{EC235697-F698-4532-9FBB-9718FD4E19E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1" name="正方形/長方形 690">
          <a:extLst>
            <a:ext uri="{FF2B5EF4-FFF2-40B4-BE49-F238E27FC236}">
              <a16:creationId xmlns:a16="http://schemas.microsoft.com/office/drawing/2014/main" id="{854BB273-894D-4DE9-BDBB-520E1CF477D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2" name="正方形/長方形 691">
          <a:extLst>
            <a:ext uri="{FF2B5EF4-FFF2-40B4-BE49-F238E27FC236}">
              <a16:creationId xmlns:a16="http://schemas.microsoft.com/office/drawing/2014/main" id="{16BB0F04-DF93-4935-801D-3ADDCB2B43B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3" name="正方形/長方形 692">
          <a:extLst>
            <a:ext uri="{FF2B5EF4-FFF2-40B4-BE49-F238E27FC236}">
              <a16:creationId xmlns:a16="http://schemas.microsoft.com/office/drawing/2014/main" id="{0B6C3CC6-2D03-4982-9217-A4D424C91A0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4" name="テキスト ボックス 693">
          <a:extLst>
            <a:ext uri="{FF2B5EF4-FFF2-40B4-BE49-F238E27FC236}">
              <a16:creationId xmlns:a16="http://schemas.microsoft.com/office/drawing/2014/main" id="{5654C37A-6AD9-4B7C-B858-995CDDBCD89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5" name="直線コネクタ 694">
          <a:extLst>
            <a:ext uri="{FF2B5EF4-FFF2-40B4-BE49-F238E27FC236}">
              <a16:creationId xmlns:a16="http://schemas.microsoft.com/office/drawing/2014/main" id="{6C1F1835-58BB-4251-AC15-A72007445F1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6" name="直線コネクタ 695">
          <a:extLst>
            <a:ext uri="{FF2B5EF4-FFF2-40B4-BE49-F238E27FC236}">
              <a16:creationId xmlns:a16="http://schemas.microsoft.com/office/drawing/2014/main" id="{B29D487E-30F9-4169-9D4F-C675010B6C5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7" name="テキスト ボックス 696">
          <a:extLst>
            <a:ext uri="{FF2B5EF4-FFF2-40B4-BE49-F238E27FC236}">
              <a16:creationId xmlns:a16="http://schemas.microsoft.com/office/drawing/2014/main" id="{3852A647-13BA-4C4A-9DC9-BE992C1D9C6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8" name="直線コネクタ 697">
          <a:extLst>
            <a:ext uri="{FF2B5EF4-FFF2-40B4-BE49-F238E27FC236}">
              <a16:creationId xmlns:a16="http://schemas.microsoft.com/office/drawing/2014/main" id="{2FFD7DC7-AF16-4EFA-9F5D-A4E7971F7B3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9" name="テキスト ボックス 698">
          <a:extLst>
            <a:ext uri="{FF2B5EF4-FFF2-40B4-BE49-F238E27FC236}">
              <a16:creationId xmlns:a16="http://schemas.microsoft.com/office/drawing/2014/main" id="{13DA629A-DBF5-4583-BBDF-DDE7F9EEEDD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0" name="直線コネクタ 699">
          <a:extLst>
            <a:ext uri="{FF2B5EF4-FFF2-40B4-BE49-F238E27FC236}">
              <a16:creationId xmlns:a16="http://schemas.microsoft.com/office/drawing/2014/main" id="{8FA55DEC-75AB-427B-9F83-41C42F9DF61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1" name="テキスト ボックス 700">
          <a:extLst>
            <a:ext uri="{FF2B5EF4-FFF2-40B4-BE49-F238E27FC236}">
              <a16:creationId xmlns:a16="http://schemas.microsoft.com/office/drawing/2014/main" id="{00C4EE92-D840-4185-AD63-EC9D41C2DDF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2" name="直線コネクタ 701">
          <a:extLst>
            <a:ext uri="{FF2B5EF4-FFF2-40B4-BE49-F238E27FC236}">
              <a16:creationId xmlns:a16="http://schemas.microsoft.com/office/drawing/2014/main" id="{00B37D4D-7B5A-48EC-9026-2C768338D1C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3" name="テキスト ボックス 702">
          <a:extLst>
            <a:ext uri="{FF2B5EF4-FFF2-40B4-BE49-F238E27FC236}">
              <a16:creationId xmlns:a16="http://schemas.microsoft.com/office/drawing/2014/main" id="{BA4BB958-F3AF-4A2B-8D01-799F2F554A7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4" name="直線コネクタ 703">
          <a:extLst>
            <a:ext uri="{FF2B5EF4-FFF2-40B4-BE49-F238E27FC236}">
              <a16:creationId xmlns:a16="http://schemas.microsoft.com/office/drawing/2014/main" id="{31D4DEF7-E388-4A03-9CCF-C096A4B5789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5" name="テキスト ボックス 704">
          <a:extLst>
            <a:ext uri="{FF2B5EF4-FFF2-40B4-BE49-F238E27FC236}">
              <a16:creationId xmlns:a16="http://schemas.microsoft.com/office/drawing/2014/main" id="{14D3E897-EC36-4EA5-9850-4EC79CA18DF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6" name="直線コネクタ 705">
          <a:extLst>
            <a:ext uri="{FF2B5EF4-FFF2-40B4-BE49-F238E27FC236}">
              <a16:creationId xmlns:a16="http://schemas.microsoft.com/office/drawing/2014/main" id="{887AC3EA-A536-4A1E-8295-9C433CBF120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7" name="テキスト ボックス 706">
          <a:extLst>
            <a:ext uri="{FF2B5EF4-FFF2-40B4-BE49-F238E27FC236}">
              <a16:creationId xmlns:a16="http://schemas.microsoft.com/office/drawing/2014/main" id="{33150670-B8EF-461E-9250-2A203165D59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a:extLst>
            <a:ext uri="{FF2B5EF4-FFF2-40B4-BE49-F238E27FC236}">
              <a16:creationId xmlns:a16="http://schemas.microsoft.com/office/drawing/2014/main" id="{F70B6400-6B2B-4BDB-A8DF-B6FB0A44D55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a:extLst>
            <a:ext uri="{FF2B5EF4-FFF2-40B4-BE49-F238E27FC236}">
              <a16:creationId xmlns:a16="http://schemas.microsoft.com/office/drawing/2014/main" id="{95269E09-255E-4DEF-912B-37175CB0A44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庁舎】&#10;一人当たり面積グラフ枠">
          <a:extLst>
            <a:ext uri="{FF2B5EF4-FFF2-40B4-BE49-F238E27FC236}">
              <a16:creationId xmlns:a16="http://schemas.microsoft.com/office/drawing/2014/main" id="{78BD633A-0323-4040-AC64-7DE51223894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711" name="直線コネクタ 710">
          <a:extLst>
            <a:ext uri="{FF2B5EF4-FFF2-40B4-BE49-F238E27FC236}">
              <a16:creationId xmlns:a16="http://schemas.microsoft.com/office/drawing/2014/main" id="{0F4E264A-83D4-440C-B449-737CF310CC8D}"/>
            </a:ext>
          </a:extLst>
        </xdr:cNvPr>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712" name="【庁舎】&#10;一人当たり面積最小値テキスト">
          <a:extLst>
            <a:ext uri="{FF2B5EF4-FFF2-40B4-BE49-F238E27FC236}">
              <a16:creationId xmlns:a16="http://schemas.microsoft.com/office/drawing/2014/main" id="{1E572389-70AA-488E-98CB-913002F56091}"/>
            </a:ext>
          </a:extLst>
        </xdr:cNvPr>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713" name="直線コネクタ 712">
          <a:extLst>
            <a:ext uri="{FF2B5EF4-FFF2-40B4-BE49-F238E27FC236}">
              <a16:creationId xmlns:a16="http://schemas.microsoft.com/office/drawing/2014/main" id="{95FC65E0-0F98-45B9-9795-73938A5FF73E}"/>
            </a:ext>
          </a:extLst>
        </xdr:cNvPr>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714" name="【庁舎】&#10;一人当たり面積最大値テキスト">
          <a:extLst>
            <a:ext uri="{FF2B5EF4-FFF2-40B4-BE49-F238E27FC236}">
              <a16:creationId xmlns:a16="http://schemas.microsoft.com/office/drawing/2014/main" id="{4A4F9477-8137-4E96-9D08-743AD58F5B9E}"/>
            </a:ext>
          </a:extLst>
        </xdr:cNvPr>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715" name="直線コネクタ 714">
          <a:extLst>
            <a:ext uri="{FF2B5EF4-FFF2-40B4-BE49-F238E27FC236}">
              <a16:creationId xmlns:a16="http://schemas.microsoft.com/office/drawing/2014/main" id="{F6916401-7581-41BC-9143-763FC994B491}"/>
            </a:ext>
          </a:extLst>
        </xdr:cNvPr>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119578</xdr:rowOff>
    </xdr:from>
    <xdr:ext cx="469744" cy="259045"/>
    <xdr:sp macro="" textlink="">
      <xdr:nvSpPr>
        <xdr:cNvPr id="716" name="【庁舎】&#10;一人当たり面積平均値テキスト">
          <a:extLst>
            <a:ext uri="{FF2B5EF4-FFF2-40B4-BE49-F238E27FC236}">
              <a16:creationId xmlns:a16="http://schemas.microsoft.com/office/drawing/2014/main" id="{ED495EC6-575B-4FF7-9791-2019101B9C1D}"/>
            </a:ext>
          </a:extLst>
        </xdr:cNvPr>
        <xdr:cNvSpPr txBox="1"/>
      </xdr:nvSpPr>
      <xdr:spPr>
        <a:xfrm>
          <a:off x="22199600" y="17950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717" name="フローチャート: 判断 716">
          <a:extLst>
            <a:ext uri="{FF2B5EF4-FFF2-40B4-BE49-F238E27FC236}">
              <a16:creationId xmlns:a16="http://schemas.microsoft.com/office/drawing/2014/main" id="{4238EFDA-A268-4D01-9DE9-9CC94CD9A533}"/>
            </a:ext>
          </a:extLst>
        </xdr:cNvPr>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718" name="フローチャート: 判断 717">
          <a:extLst>
            <a:ext uri="{FF2B5EF4-FFF2-40B4-BE49-F238E27FC236}">
              <a16:creationId xmlns:a16="http://schemas.microsoft.com/office/drawing/2014/main" id="{25494824-466C-452E-BBDF-9AEF90743793}"/>
            </a:ext>
          </a:extLst>
        </xdr:cNvPr>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719" name="フローチャート: 判断 718">
          <a:extLst>
            <a:ext uri="{FF2B5EF4-FFF2-40B4-BE49-F238E27FC236}">
              <a16:creationId xmlns:a16="http://schemas.microsoft.com/office/drawing/2014/main" id="{E34FAF50-71CB-4DC3-AF9F-97C4B1AE7499}"/>
            </a:ext>
          </a:extLst>
        </xdr:cNvPr>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720" name="フローチャート: 判断 719">
          <a:extLst>
            <a:ext uri="{FF2B5EF4-FFF2-40B4-BE49-F238E27FC236}">
              <a16:creationId xmlns:a16="http://schemas.microsoft.com/office/drawing/2014/main" id="{A45C2A42-4554-4C26-A9E4-95020C7AFCAE}"/>
            </a:ext>
          </a:extLst>
        </xdr:cNvPr>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721" name="フローチャート: 判断 720">
          <a:extLst>
            <a:ext uri="{FF2B5EF4-FFF2-40B4-BE49-F238E27FC236}">
              <a16:creationId xmlns:a16="http://schemas.microsoft.com/office/drawing/2014/main" id="{11BD8359-169F-42BC-935F-C30F81BF6018}"/>
            </a:ext>
          </a:extLst>
        </xdr:cNvPr>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FE06B883-DFF9-4182-AD24-8D710E2CDE9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B97CF84A-758C-4CCC-AEAC-84D8946D219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10A0B84C-E427-4A37-8F00-CF31A7B0F01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A4437997-4AD4-476C-9912-DBF1BBE6824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3F737049-1B9C-422D-88F5-0A50FF7FD41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154395</xdr:rowOff>
    </xdr:from>
    <xdr:to>
      <xdr:col>116</xdr:col>
      <xdr:colOff>114300</xdr:colOff>
      <xdr:row>106</xdr:row>
      <xdr:rowOff>84545</xdr:rowOff>
    </xdr:to>
    <xdr:sp macro="" textlink="">
      <xdr:nvSpPr>
        <xdr:cNvPr id="727" name="楕円 726">
          <a:extLst>
            <a:ext uri="{FF2B5EF4-FFF2-40B4-BE49-F238E27FC236}">
              <a16:creationId xmlns:a16="http://schemas.microsoft.com/office/drawing/2014/main" id="{54084621-7121-46E0-9E62-8C2F00FA6B5A}"/>
            </a:ext>
          </a:extLst>
        </xdr:cNvPr>
        <xdr:cNvSpPr/>
      </xdr:nvSpPr>
      <xdr:spPr>
        <a:xfrm>
          <a:off x="22110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132822</xdr:rowOff>
    </xdr:from>
    <xdr:ext cx="469744" cy="259045"/>
    <xdr:sp macro="" textlink="">
      <xdr:nvSpPr>
        <xdr:cNvPr id="728" name="【庁舎】&#10;一人当たり面積該当値テキスト">
          <a:extLst>
            <a:ext uri="{FF2B5EF4-FFF2-40B4-BE49-F238E27FC236}">
              <a16:creationId xmlns:a16="http://schemas.microsoft.com/office/drawing/2014/main" id="{B5D3655D-368B-4F21-B7CC-ADDF5691EB90}"/>
            </a:ext>
          </a:extLst>
        </xdr:cNvPr>
        <xdr:cNvSpPr txBox="1"/>
      </xdr:nvSpPr>
      <xdr:spPr>
        <a:xfrm>
          <a:off x="22199600" y="1813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168548</xdr:rowOff>
    </xdr:from>
    <xdr:to>
      <xdr:col>112</xdr:col>
      <xdr:colOff>38100</xdr:colOff>
      <xdr:row>106</xdr:row>
      <xdr:rowOff>98698</xdr:rowOff>
    </xdr:to>
    <xdr:sp macro="" textlink="">
      <xdr:nvSpPr>
        <xdr:cNvPr id="729" name="楕円 728">
          <a:extLst>
            <a:ext uri="{FF2B5EF4-FFF2-40B4-BE49-F238E27FC236}">
              <a16:creationId xmlns:a16="http://schemas.microsoft.com/office/drawing/2014/main" id="{DAF03CA9-7DFE-4825-9CDF-F10F2BB65ECE}"/>
            </a:ext>
          </a:extLst>
        </xdr:cNvPr>
        <xdr:cNvSpPr/>
      </xdr:nvSpPr>
      <xdr:spPr>
        <a:xfrm>
          <a:off x="21272500" y="1817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33745</xdr:rowOff>
    </xdr:from>
    <xdr:to>
      <xdr:col>116</xdr:col>
      <xdr:colOff>63500</xdr:colOff>
      <xdr:row>106</xdr:row>
      <xdr:rowOff>47898</xdr:rowOff>
    </xdr:to>
    <xdr:cxnSp macro="">
      <xdr:nvCxnSpPr>
        <xdr:cNvPr id="730" name="直線コネクタ 729">
          <a:extLst>
            <a:ext uri="{FF2B5EF4-FFF2-40B4-BE49-F238E27FC236}">
              <a16:creationId xmlns:a16="http://schemas.microsoft.com/office/drawing/2014/main" id="{54EA1657-5A11-4A06-8226-676A099E19BB}"/>
            </a:ext>
          </a:extLst>
        </xdr:cNvPr>
        <xdr:cNvCxnSpPr/>
      </xdr:nvCxnSpPr>
      <xdr:spPr>
        <a:xfrm flipV="1">
          <a:off x="21323300" y="18207445"/>
          <a:ext cx="838200" cy="1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6894</xdr:rowOff>
    </xdr:from>
    <xdr:to>
      <xdr:col>107</xdr:col>
      <xdr:colOff>101600</xdr:colOff>
      <xdr:row>106</xdr:row>
      <xdr:rowOff>108494</xdr:rowOff>
    </xdr:to>
    <xdr:sp macro="" textlink="">
      <xdr:nvSpPr>
        <xdr:cNvPr id="731" name="楕円 730">
          <a:extLst>
            <a:ext uri="{FF2B5EF4-FFF2-40B4-BE49-F238E27FC236}">
              <a16:creationId xmlns:a16="http://schemas.microsoft.com/office/drawing/2014/main" id="{DFDB63E4-5130-4E6B-A82A-F6F285645E9A}"/>
            </a:ext>
          </a:extLst>
        </xdr:cNvPr>
        <xdr:cNvSpPr/>
      </xdr:nvSpPr>
      <xdr:spPr>
        <a:xfrm>
          <a:off x="20383500" y="181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47898</xdr:rowOff>
    </xdr:from>
    <xdr:to>
      <xdr:col>111</xdr:col>
      <xdr:colOff>177800</xdr:colOff>
      <xdr:row>106</xdr:row>
      <xdr:rowOff>57694</xdr:rowOff>
    </xdr:to>
    <xdr:cxnSp macro="">
      <xdr:nvCxnSpPr>
        <xdr:cNvPr id="732" name="直線コネクタ 731">
          <a:extLst>
            <a:ext uri="{FF2B5EF4-FFF2-40B4-BE49-F238E27FC236}">
              <a16:creationId xmlns:a16="http://schemas.microsoft.com/office/drawing/2014/main" id="{D7611147-8A22-4AFC-8225-5B5B6D2BBA68}"/>
            </a:ext>
          </a:extLst>
        </xdr:cNvPr>
        <xdr:cNvCxnSpPr/>
      </xdr:nvCxnSpPr>
      <xdr:spPr>
        <a:xfrm flipV="1">
          <a:off x="20434300" y="1822159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733" name="楕円 732">
          <a:extLst>
            <a:ext uri="{FF2B5EF4-FFF2-40B4-BE49-F238E27FC236}">
              <a16:creationId xmlns:a16="http://schemas.microsoft.com/office/drawing/2014/main" id="{60E7435E-1B2C-4612-9B9D-7D747B62B43D}"/>
            </a:ext>
          </a:extLst>
        </xdr:cNvPr>
        <xdr:cNvSpPr/>
      </xdr:nvSpPr>
      <xdr:spPr>
        <a:xfrm>
          <a:off x="19494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57694</xdr:rowOff>
    </xdr:from>
    <xdr:to>
      <xdr:col>107</xdr:col>
      <xdr:colOff>50800</xdr:colOff>
      <xdr:row>106</xdr:row>
      <xdr:rowOff>66402</xdr:rowOff>
    </xdr:to>
    <xdr:cxnSp macro="">
      <xdr:nvCxnSpPr>
        <xdr:cNvPr id="734" name="直線コネクタ 733">
          <a:extLst>
            <a:ext uri="{FF2B5EF4-FFF2-40B4-BE49-F238E27FC236}">
              <a16:creationId xmlns:a16="http://schemas.microsoft.com/office/drawing/2014/main" id="{99580503-35DE-42DF-B4D9-B8D4964A4839}"/>
            </a:ext>
          </a:extLst>
        </xdr:cNvPr>
        <xdr:cNvCxnSpPr/>
      </xdr:nvCxnSpPr>
      <xdr:spPr>
        <a:xfrm flipV="1">
          <a:off x="19545300" y="18231394"/>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78739</xdr:rowOff>
    </xdr:from>
    <xdr:to>
      <xdr:col>98</xdr:col>
      <xdr:colOff>38100</xdr:colOff>
      <xdr:row>107</xdr:row>
      <xdr:rowOff>8889</xdr:rowOff>
    </xdr:to>
    <xdr:sp macro="" textlink="">
      <xdr:nvSpPr>
        <xdr:cNvPr id="735" name="楕円 734">
          <a:extLst>
            <a:ext uri="{FF2B5EF4-FFF2-40B4-BE49-F238E27FC236}">
              <a16:creationId xmlns:a16="http://schemas.microsoft.com/office/drawing/2014/main" id="{BE1EECF4-E8DD-4EC4-97F3-CFD31E7216B5}"/>
            </a:ext>
          </a:extLst>
        </xdr:cNvPr>
        <xdr:cNvSpPr/>
      </xdr:nvSpPr>
      <xdr:spPr>
        <a:xfrm>
          <a:off x="18605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66402</xdr:rowOff>
    </xdr:from>
    <xdr:to>
      <xdr:col>102</xdr:col>
      <xdr:colOff>114300</xdr:colOff>
      <xdr:row>106</xdr:row>
      <xdr:rowOff>129539</xdr:rowOff>
    </xdr:to>
    <xdr:cxnSp macro="">
      <xdr:nvCxnSpPr>
        <xdr:cNvPr id="736" name="直線コネクタ 735">
          <a:extLst>
            <a:ext uri="{FF2B5EF4-FFF2-40B4-BE49-F238E27FC236}">
              <a16:creationId xmlns:a16="http://schemas.microsoft.com/office/drawing/2014/main" id="{E95A4CEC-48C2-410A-9CA8-FA9B587AD345}"/>
            </a:ext>
          </a:extLst>
        </xdr:cNvPr>
        <xdr:cNvCxnSpPr/>
      </xdr:nvCxnSpPr>
      <xdr:spPr>
        <a:xfrm flipV="1">
          <a:off x="18656300" y="18240102"/>
          <a:ext cx="88900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90188</xdr:rowOff>
    </xdr:from>
    <xdr:ext cx="469744" cy="259045"/>
    <xdr:sp macro="" textlink="">
      <xdr:nvSpPr>
        <xdr:cNvPr id="737" name="n_1aveValue【庁舎】&#10;一人当たり面積">
          <a:extLst>
            <a:ext uri="{FF2B5EF4-FFF2-40B4-BE49-F238E27FC236}">
              <a16:creationId xmlns:a16="http://schemas.microsoft.com/office/drawing/2014/main" id="{DA282E6A-1DCD-44E1-9782-8A2072C6122A}"/>
            </a:ext>
          </a:extLst>
        </xdr:cNvPr>
        <xdr:cNvSpPr txBox="1"/>
      </xdr:nvSpPr>
      <xdr:spPr>
        <a:xfrm>
          <a:off x="21075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85833</xdr:rowOff>
    </xdr:from>
    <xdr:ext cx="469744" cy="259045"/>
    <xdr:sp macro="" textlink="">
      <xdr:nvSpPr>
        <xdr:cNvPr id="738" name="n_2aveValue【庁舎】&#10;一人当たり面積">
          <a:extLst>
            <a:ext uri="{FF2B5EF4-FFF2-40B4-BE49-F238E27FC236}">
              <a16:creationId xmlns:a16="http://schemas.microsoft.com/office/drawing/2014/main" id="{F34BD79C-51CD-4C13-8C3E-5C1176C7E9FA}"/>
            </a:ext>
          </a:extLst>
        </xdr:cNvPr>
        <xdr:cNvSpPr txBox="1"/>
      </xdr:nvSpPr>
      <xdr:spPr>
        <a:xfrm>
          <a:off x="20199427"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144253</xdr:rowOff>
    </xdr:from>
    <xdr:ext cx="469744" cy="259045"/>
    <xdr:sp macro="" textlink="">
      <xdr:nvSpPr>
        <xdr:cNvPr id="739" name="n_3aveValue【庁舎】&#10;一人当たり面積">
          <a:extLst>
            <a:ext uri="{FF2B5EF4-FFF2-40B4-BE49-F238E27FC236}">
              <a16:creationId xmlns:a16="http://schemas.microsoft.com/office/drawing/2014/main" id="{05DB483C-54B2-45F7-9E99-C7A8B2525C8F}"/>
            </a:ext>
          </a:extLst>
        </xdr:cNvPr>
        <xdr:cNvSpPr txBox="1"/>
      </xdr:nvSpPr>
      <xdr:spPr>
        <a:xfrm>
          <a:off x="19310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101072</xdr:rowOff>
    </xdr:from>
    <xdr:ext cx="469744" cy="259045"/>
    <xdr:sp macro="" textlink="">
      <xdr:nvSpPr>
        <xdr:cNvPr id="740" name="n_4aveValue【庁舎】&#10;一人当たり面積">
          <a:extLst>
            <a:ext uri="{FF2B5EF4-FFF2-40B4-BE49-F238E27FC236}">
              <a16:creationId xmlns:a16="http://schemas.microsoft.com/office/drawing/2014/main" id="{818492F2-110B-4FB0-A3C6-372BAE0DF5E2}"/>
            </a:ext>
          </a:extLst>
        </xdr:cNvPr>
        <xdr:cNvSpPr txBox="1"/>
      </xdr:nvSpPr>
      <xdr:spPr>
        <a:xfrm>
          <a:off x="18421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89825</xdr:rowOff>
    </xdr:from>
    <xdr:ext cx="469744" cy="259045"/>
    <xdr:sp macro="" textlink="">
      <xdr:nvSpPr>
        <xdr:cNvPr id="741" name="n_1mainValue【庁舎】&#10;一人当たり面積">
          <a:extLst>
            <a:ext uri="{FF2B5EF4-FFF2-40B4-BE49-F238E27FC236}">
              <a16:creationId xmlns:a16="http://schemas.microsoft.com/office/drawing/2014/main" id="{9E483E34-8D9E-4B07-9174-5149EDB13ACA}"/>
            </a:ext>
          </a:extLst>
        </xdr:cNvPr>
        <xdr:cNvSpPr txBox="1"/>
      </xdr:nvSpPr>
      <xdr:spPr>
        <a:xfrm>
          <a:off x="21075727" y="1826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99621</xdr:rowOff>
    </xdr:from>
    <xdr:ext cx="469744" cy="259045"/>
    <xdr:sp macro="" textlink="">
      <xdr:nvSpPr>
        <xdr:cNvPr id="742" name="n_2mainValue【庁舎】&#10;一人当たり面積">
          <a:extLst>
            <a:ext uri="{FF2B5EF4-FFF2-40B4-BE49-F238E27FC236}">
              <a16:creationId xmlns:a16="http://schemas.microsoft.com/office/drawing/2014/main" id="{5D65ACA7-BFC8-4F5B-A03B-384B0646A1E8}"/>
            </a:ext>
          </a:extLst>
        </xdr:cNvPr>
        <xdr:cNvSpPr txBox="1"/>
      </xdr:nvSpPr>
      <xdr:spPr>
        <a:xfrm>
          <a:off x="20199427" y="1827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743" name="n_3mainValue【庁舎】&#10;一人当たり面積">
          <a:extLst>
            <a:ext uri="{FF2B5EF4-FFF2-40B4-BE49-F238E27FC236}">
              <a16:creationId xmlns:a16="http://schemas.microsoft.com/office/drawing/2014/main" id="{E28E1C59-A4B9-4AF5-B34D-40753ACBF039}"/>
            </a:ext>
          </a:extLst>
        </xdr:cNvPr>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xdr:rowOff>
    </xdr:from>
    <xdr:ext cx="469744" cy="259045"/>
    <xdr:sp macro="" textlink="">
      <xdr:nvSpPr>
        <xdr:cNvPr id="744" name="n_4mainValue【庁舎】&#10;一人当たり面積">
          <a:extLst>
            <a:ext uri="{FF2B5EF4-FFF2-40B4-BE49-F238E27FC236}">
              <a16:creationId xmlns:a16="http://schemas.microsoft.com/office/drawing/2014/main" id="{657E82A7-6AE1-4265-B213-63EF76AE875D}"/>
            </a:ext>
          </a:extLst>
        </xdr:cNvPr>
        <xdr:cNvSpPr txBox="1"/>
      </xdr:nvSpPr>
      <xdr:spPr>
        <a:xfrm>
          <a:off x="18421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a:extLst>
            <a:ext uri="{FF2B5EF4-FFF2-40B4-BE49-F238E27FC236}">
              <a16:creationId xmlns:a16="http://schemas.microsoft.com/office/drawing/2014/main" id="{79004D24-F0D1-4A90-8CBB-030FB7C3350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a:extLst>
            <a:ext uri="{FF2B5EF4-FFF2-40B4-BE49-F238E27FC236}">
              <a16:creationId xmlns:a16="http://schemas.microsoft.com/office/drawing/2014/main" id="{D0F74C80-8288-447F-B3E3-3C9A42D2DD3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a:extLst>
            <a:ext uri="{FF2B5EF4-FFF2-40B4-BE49-F238E27FC236}">
              <a16:creationId xmlns:a16="http://schemas.microsoft.com/office/drawing/2014/main" id="{73714A03-3C94-45CA-8EF7-D868F853939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有形固定資産減価償却率について、類似団体より高い水準となっている施設は、古い施設で除却や更新等が遅れている施設である。</a:t>
          </a:r>
        </a:p>
        <a:p>
          <a:r>
            <a:rPr kumimoji="1" lang="ja-JP" altLang="en-US" sz="1300">
              <a:latin typeface="ＭＳ Ｐゴシック" panose="020B0600070205080204" pitchFamily="50" charset="-128"/>
              <a:ea typeface="ＭＳ Ｐゴシック" panose="020B0600070205080204" pitchFamily="50" charset="-128"/>
            </a:rPr>
            <a:t>公共施設等総合管理計画や個別施設計画を基に、公共施設の適正管理に努める。</a:t>
          </a:r>
        </a:p>
        <a:p>
          <a:r>
            <a:rPr kumimoji="1" lang="ja-JP" altLang="en-US" sz="1300">
              <a:latin typeface="ＭＳ Ｐゴシック" panose="020B0600070205080204" pitchFamily="50" charset="-128"/>
              <a:ea typeface="ＭＳ Ｐゴシック" panose="020B0600070205080204" pitchFamily="50" charset="-128"/>
            </a:rPr>
            <a:t>また、各施設ともに人口減少に伴い一人当たりに換算した数値は増加傾向である。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新潟県津南町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9,427
9,318
170.21
6,980,296
6,645,095
300,420
4,388,929
6,778,774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月末現在</a:t>
          </a:r>
          <a:r>
            <a:rPr kumimoji="1" lang="en-US" altLang="ja-JP" sz="1300">
              <a:latin typeface="ＭＳ Ｐゴシック" panose="020B0600070205080204" pitchFamily="50" charset="-128"/>
              <a:ea typeface="ＭＳ Ｐゴシック" panose="020B0600070205080204" pitchFamily="50" charset="-128"/>
            </a:rPr>
            <a:t>41.1</a:t>
          </a:r>
          <a:r>
            <a:rPr kumimoji="1" lang="ja-JP" altLang="en-US" sz="1300">
              <a:latin typeface="ＭＳ Ｐゴシック" panose="020B0600070205080204" pitchFamily="50" charset="-128"/>
              <a:ea typeface="ＭＳ Ｐゴシック" panose="020B0600070205080204" pitchFamily="50" charset="-128"/>
            </a:rPr>
            <a:t>％）に加え、長引く景気低迷等により類似団体より下回っている。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今後ますます高齢化が進むと見込まれ、財政需要は年々増加していくと予想される。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「津南町総合振興計画」に沿った財政計画を継続するとともに、事務事業の見直しを行い、行政の効率化に努め、健全財政の維持に努める。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94343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94343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128815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類似団体に比べ経常収支比率は低くなっているが、今後、埋蔵文化財活用拠点施設整備事業や町道改良舗装事業などによる地方債新規発行により経常収支比率が上昇していくことが見込まれる。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また、高齢化率の上昇による扶助費の増加や町施設の老朽化に伴う修繕費の増加などによる物件費の増加が続くと見込まれる。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住民生活に直接関わる施策のサービス水準を維持するために、引き続き行政評価等による義務的経費の削減に取り組み、財源確保に努め、諸課題に柔軟に対応できる財政構造に努める。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32512</xdr:rowOff>
    </xdr:from>
    <xdr:to>
      <xdr:col>23</xdr:col>
      <xdr:colOff>133350</xdr:colOff>
      <xdr:row>67</xdr:row>
      <xdr:rowOff>55880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490962"/>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118889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23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32512</xdr:rowOff>
    </xdr:from>
    <xdr:to>
      <xdr:col>24</xdr:col>
      <xdr:colOff>12700</xdr:colOff>
      <xdr:row>61</xdr:row>
      <xdr:rowOff>32512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49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66294</xdr:rowOff>
    </xdr:from>
    <xdr:to>
      <xdr:col>23</xdr:col>
      <xdr:colOff>133350</xdr:colOff>
      <xdr:row>63</xdr:row>
      <xdr:rowOff>90170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24744"/>
          <a:ext cx="8382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23385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996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124206</xdr:rowOff>
    </xdr:from>
    <xdr:to>
      <xdr:col>19</xdr:col>
      <xdr:colOff>133350</xdr:colOff>
      <xdr:row>63</xdr:row>
      <xdr:rowOff>90170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582656"/>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17526</xdr:rowOff>
    </xdr:from>
    <xdr:to>
      <xdr:col>19</xdr:col>
      <xdr:colOff>184150</xdr:colOff>
      <xdr:row>64</xdr:row>
      <xdr:rowOff>119126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103903</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61</xdr:row>
      <xdr:rowOff>124206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5537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131064</xdr:rowOff>
    </xdr:from>
    <xdr:to>
      <xdr:col>15</xdr:col>
      <xdr:colOff>133350</xdr:colOff>
      <xdr:row>64</xdr:row>
      <xdr:rowOff>61214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45991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158242</xdr:rowOff>
    </xdr:from>
    <xdr:to>
      <xdr:col>11</xdr:col>
      <xdr:colOff>31750</xdr:colOff>
      <xdr:row>61</xdr:row>
      <xdr:rowOff>95250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273792"/>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102108</xdr:rowOff>
    </xdr:from>
    <xdr:to>
      <xdr:col>11</xdr:col>
      <xdr:colOff>82550</xdr:colOff>
      <xdr:row>64</xdr:row>
      <xdr:rowOff>32258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17035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167386</xdr:rowOff>
    </xdr:from>
    <xdr:to>
      <xdr:col>7</xdr:col>
      <xdr:colOff>31750</xdr:colOff>
      <xdr:row>63</xdr:row>
      <xdr:rowOff>97536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82313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15494</xdr:rowOff>
    </xdr:from>
    <xdr:to>
      <xdr:col>23</xdr:col>
      <xdr:colOff>184150</xdr:colOff>
      <xdr:row>61</xdr:row>
      <xdr:rowOff>117094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108221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9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151147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73406</xdr:rowOff>
    </xdr:from>
    <xdr:to>
      <xdr:col>15</xdr:col>
      <xdr:colOff>133350</xdr:colOff>
      <xdr:row>62</xdr:row>
      <xdr:rowOff>3556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107442</xdr:rowOff>
    </xdr:from>
    <xdr:to>
      <xdr:col>7</xdr:col>
      <xdr:colOff>31750</xdr:colOff>
      <xdr:row>60</xdr:row>
      <xdr:rowOff>37592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47769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人件費は、定員管理計画に沿って適正な定員管理に努め、給与水準も引き続き適正管理に努める。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町施設の老朽化に伴う修繕費等が増加していくものと見込まれる。町施設については、民間委託や指定管理制度などを活用し、効率的・効果的な財政運営に努める。また、津南町公共施設総合管理計画に基づき、施設の集約や統廃合、除却等を検討し、適正な施設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77345"/>
          <a:ext cx="0" cy="133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1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7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112926</xdr:rowOff>
    </xdr:from>
    <xdr:to>
      <xdr:col>23</xdr:col>
      <xdr:colOff>133350</xdr:colOff>
      <xdr:row>83</xdr:row>
      <xdr:rowOff>141163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43276"/>
          <a:ext cx="838200" cy="2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131374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61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83517</xdr:rowOff>
    </xdr:from>
    <xdr:to>
      <xdr:col>19</xdr:col>
      <xdr:colOff>133350</xdr:colOff>
      <xdr:row>83</xdr:row>
      <xdr:rowOff>112926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13867"/>
          <a:ext cx="889000" cy="2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19214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21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83517</xdr:rowOff>
    </xdr:from>
    <xdr:to>
      <xdr:col>15</xdr:col>
      <xdr:colOff>82550</xdr:colOff>
      <xdr:row>83</xdr:row>
      <xdr:rowOff>97724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313867"/>
          <a:ext cx="889000" cy="1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7931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89897</xdr:rowOff>
    </xdr:from>
    <xdr:to>
      <xdr:col>11</xdr:col>
      <xdr:colOff>31750</xdr:colOff>
      <xdr:row>83</xdr:row>
      <xdr:rowOff>97724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20247"/>
          <a:ext cx="889000" cy="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163420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115929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0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90363</xdr:rowOff>
    </xdr:from>
    <xdr:to>
      <xdr:col>23</xdr:col>
      <xdr:colOff>184150</xdr:colOff>
      <xdr:row>84</xdr:row>
      <xdr:rowOff>20513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106890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62126</xdr:rowOff>
    </xdr:from>
    <xdr:to>
      <xdr:col>19</xdr:col>
      <xdr:colOff>184150</xdr:colOff>
      <xdr:row>83</xdr:row>
      <xdr:rowOff>163726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2453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6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32717</xdr:rowOff>
    </xdr:from>
    <xdr:to>
      <xdr:col>15</xdr:col>
      <xdr:colOff>133350</xdr:colOff>
      <xdr:row>83</xdr:row>
      <xdr:rowOff>134317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6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144494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3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46924</xdr:rowOff>
    </xdr:from>
    <xdr:to>
      <xdr:col>11</xdr:col>
      <xdr:colOff>82550</xdr:colOff>
      <xdr:row>83</xdr:row>
      <xdr:rowOff>148524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158701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4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39097</xdr:rowOff>
    </xdr:from>
    <xdr:to>
      <xdr:col>7</xdr:col>
      <xdr:colOff>31750</xdr:colOff>
      <xdr:row>83</xdr:row>
      <xdr:rowOff>140697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6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125474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5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従来から職員給与水準を抑制しており、類似団体平均や全国平均を下回っている。引き続き適正な給与水準の維持に努める。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1215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48079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39817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48079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4154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84</xdr:row>
      <xdr:rowOff>13607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225814"/>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148771</xdr:rowOff>
    </xdr:from>
    <xdr:to>
      <xdr:col>68</xdr:col>
      <xdr:colOff>152400</xdr:colOff>
      <xdr:row>82</xdr:row>
      <xdr:rowOff>166914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03622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168729</xdr:rowOff>
    </xdr:from>
    <xdr:to>
      <xdr:col>77</xdr:col>
      <xdr:colOff>95250</xdr:colOff>
      <xdr:row>84</xdr:row>
      <xdr:rowOff>98879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109056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67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97971</xdr:rowOff>
    </xdr:from>
    <xdr:to>
      <xdr:col>64</xdr:col>
      <xdr:colOff>152400</xdr:colOff>
      <xdr:row>82</xdr:row>
      <xdr:rowOff>28121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指標上は、類似団体や全国平均、県平均よりも職員数が多い状況となっているが、従来から職員数の削減に努めており、今後も適正な定員管理に努める。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33867</xdr:rowOff>
    </xdr:from>
    <xdr:to>
      <xdr:col>81</xdr:col>
      <xdr:colOff>44450</xdr:colOff>
      <xdr:row>63</xdr:row>
      <xdr:rowOff>48613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835217"/>
          <a:ext cx="8382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97313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55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144992</xdr:rowOff>
    </xdr:from>
    <xdr:to>
      <xdr:col>77</xdr:col>
      <xdr:colOff>44450</xdr:colOff>
      <xdr:row>63</xdr:row>
      <xdr:rowOff>33867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748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130898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17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88688</xdr:rowOff>
    </xdr:from>
    <xdr:to>
      <xdr:col>72</xdr:col>
      <xdr:colOff>203200</xdr:colOff>
      <xdr:row>62</xdr:row>
      <xdr:rowOff>144992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1858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113471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158256</xdr:rowOff>
    </xdr:from>
    <xdr:to>
      <xdr:col>68</xdr:col>
      <xdr:colOff>152400</xdr:colOff>
      <xdr:row>62</xdr:row>
      <xdr:rowOff>88688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16706"/>
          <a:ext cx="889000" cy="10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81297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46442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169263</xdr:rowOff>
    </xdr:from>
    <xdr:to>
      <xdr:col>81</xdr:col>
      <xdr:colOff>95250</xdr:colOff>
      <xdr:row>63</xdr:row>
      <xdr:rowOff>99413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9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141340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7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154517</xdr:rowOff>
    </xdr:from>
    <xdr:to>
      <xdr:col>77</xdr:col>
      <xdr:colOff>95250</xdr:colOff>
      <xdr:row>63</xdr:row>
      <xdr:rowOff>84667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69444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94192</xdr:rowOff>
    </xdr:from>
    <xdr:to>
      <xdr:col>73</xdr:col>
      <xdr:colOff>44450</xdr:colOff>
      <xdr:row>63</xdr:row>
      <xdr:rowOff>24342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9119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37888</xdr:rowOff>
    </xdr:from>
    <xdr:to>
      <xdr:col>68</xdr:col>
      <xdr:colOff>203200</xdr:colOff>
      <xdr:row>62</xdr:row>
      <xdr:rowOff>139488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124265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107456</xdr:rowOff>
    </xdr:from>
    <xdr:to>
      <xdr:col>64</xdr:col>
      <xdr:colOff>152400</xdr:colOff>
      <xdr:row>62</xdr:row>
      <xdr:rowOff>37606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6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22383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埋蔵文化財活用拠点施設整備事業や町道改良舗装事業等による地方債新規発行に伴う公債費の増加が見込まれるが、緊急性・必要性を的確に判断し、地方債の新規発行の抑制に努める。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1750"/>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129822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10565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76200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252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167217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127000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79022</xdr:rowOff>
    </xdr:from>
    <xdr:to>
      <xdr:col>81</xdr:col>
      <xdr:colOff>95250</xdr:colOff>
      <xdr:row>42</xdr:row>
      <xdr:rowOff>9172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51099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8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地方債は、埋蔵文化財活用拠点施設整備事業や町道改良舗装事業等により増加する見込みであり、将来負担比率に影響を及ぼすものと思われる。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引き続き、町の長期発展と長期計画を見据えた地方債の発行に努め、円滑で効率的な財政運営のために、充当可能基金の増額に努める。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85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2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38354</xdr:rowOff>
    </xdr:from>
    <xdr:to>
      <xdr:col>81</xdr:col>
      <xdr:colOff>44450</xdr:colOff>
      <xdr:row>17</xdr:row>
      <xdr:rowOff>134874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95300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110507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510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134874</xdr:rowOff>
    </xdr:from>
    <xdr:to>
      <xdr:col>77</xdr:col>
      <xdr:colOff>44450</xdr:colOff>
      <xdr:row>17</xdr:row>
      <xdr:rowOff>149352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0495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77741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47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110744</xdr:rowOff>
    </xdr:from>
    <xdr:to>
      <xdr:col>72</xdr:col>
      <xdr:colOff>203200</xdr:colOff>
      <xdr:row>17</xdr:row>
      <xdr:rowOff>149352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02539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124545</xdr:rowOff>
    </xdr:from>
    <xdr:to>
      <xdr:col>73</xdr:col>
      <xdr:colOff>44450</xdr:colOff>
      <xdr:row>16</xdr:row>
      <xdr:rowOff>54695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64872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47202</xdr:rowOff>
    </xdr:from>
    <xdr:to>
      <xdr:col>68</xdr:col>
      <xdr:colOff>152400</xdr:colOff>
      <xdr:row>17</xdr:row>
      <xdr:rowOff>110744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961852"/>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161544</xdr:rowOff>
    </xdr:from>
    <xdr:to>
      <xdr:col>68</xdr:col>
      <xdr:colOff>203200</xdr:colOff>
      <xdr:row>16</xdr:row>
      <xdr:rowOff>91694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101871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162196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159004</xdr:rowOff>
    </xdr:from>
    <xdr:to>
      <xdr:col>81</xdr:col>
      <xdr:colOff>95250</xdr:colOff>
      <xdr:row>17</xdr:row>
      <xdr:rowOff>89154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131081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87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84074</xdr:rowOff>
    </xdr:from>
    <xdr:to>
      <xdr:col>77</xdr:col>
      <xdr:colOff>95250</xdr:colOff>
      <xdr:row>18</xdr:row>
      <xdr:rowOff>14224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9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170451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08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98552</xdr:rowOff>
    </xdr:from>
    <xdr:to>
      <xdr:col>73</xdr:col>
      <xdr:colOff>44450</xdr:colOff>
      <xdr:row>18</xdr:row>
      <xdr:rowOff>28702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13479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09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59944</xdr:rowOff>
    </xdr:from>
    <xdr:to>
      <xdr:col>68</xdr:col>
      <xdr:colOff>203200</xdr:colOff>
      <xdr:row>17</xdr:row>
      <xdr:rowOff>161544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146321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6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167852</xdr:rowOff>
    </xdr:from>
    <xdr:to>
      <xdr:col>64</xdr:col>
      <xdr:colOff>152400</xdr:colOff>
      <xdr:row>17</xdr:row>
      <xdr:rowOff>98002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82779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9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新潟県津南町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9,427
9,318
170.21
6,980,296
6,645,095
300,420
4,388,929
6,778,774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従来から職員数の削減に努め、適正な定員管理に努めている。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今後も時間外勤務手当の削減や住民との協働推進、職員の能力向上を図り、適正配置に努める。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23586</xdr:rowOff>
    </xdr:from>
    <xdr:to>
      <xdr:col>24</xdr:col>
      <xdr:colOff>25400</xdr:colOff>
      <xdr:row>36</xdr:row>
      <xdr:rowOff>88900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1957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15620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53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88900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18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108149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42636</xdr:rowOff>
    </xdr:from>
    <xdr:to>
      <xdr:col>15</xdr:col>
      <xdr:colOff>98425</xdr:colOff>
      <xdr:row>36</xdr:row>
      <xdr:rowOff>12700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0433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42636</xdr:rowOff>
    </xdr:from>
    <xdr:to>
      <xdr:col>11</xdr:col>
      <xdr:colOff>9525</xdr:colOff>
      <xdr:row>36</xdr:row>
      <xdr:rowOff>23586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0433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42834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31949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144236</xdr:rowOff>
    </xdr:from>
    <xdr:to>
      <xdr:col>24</xdr:col>
      <xdr:colOff>76200</xdr:colOff>
      <xdr:row>36</xdr:row>
      <xdr:rowOff>74386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160763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163286</xdr:rowOff>
    </xdr:from>
    <xdr:to>
      <xdr:col>11</xdr:col>
      <xdr:colOff>60325</xdr:colOff>
      <xdr:row>35</xdr:row>
      <xdr:rowOff>93436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103613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144236</xdr:rowOff>
    </xdr:from>
    <xdr:to>
      <xdr:col>6</xdr:col>
      <xdr:colOff>171450</xdr:colOff>
      <xdr:row>36</xdr:row>
      <xdr:rowOff>74386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84563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en-US" altLang="ja-JP" sz="1300" baseline="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学校や保育園、観光施設等の町施設の老朽化に伴い修繕費が多くかかっている。類似団体平均を下回っているが、津南町公共施設等総合管理計画に基づき、町施設の集約や統廃合、除却等も含め施設の適正化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69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56243</xdr:rowOff>
    </xdr:from>
    <xdr:to>
      <xdr:col>82</xdr:col>
      <xdr:colOff>107950</xdr:colOff>
      <xdr:row>16</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7994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7232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88900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7232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88900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788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21970</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高齢化率の上昇に伴い、老人福祉に係る扶助費の増加が見込まれる。扶助対象の資格審査等の適正化や見直しを図りながら、現行のサービス水準を維持できるように努める。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110672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6792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56</xdr:row>
      <xdr:rowOff>110672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5322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102507</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499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102507</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9499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51707</xdr:rowOff>
    </xdr:from>
    <xdr:to>
      <xdr:col>15</xdr:col>
      <xdr:colOff>149225</xdr:colOff>
      <xdr:row>55</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年により増減はあるが、冬期間の除排雪経費とそれに伴う町道維持管理経費等が削減困難な経費となっており、類似団体や県平均、全国平均を大きく上回っている。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特別会計への繰出金が大半であり、今後も継続した支出が見込まれる。特別会計が安定した独立採算性を維持できるように経費削減に努め、保険料や使用料等の見直しを図り、サービス水準の維持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62992</xdr:rowOff>
    </xdr:from>
    <xdr:to>
      <xdr:col>82</xdr:col>
      <xdr:colOff>107950</xdr:colOff>
      <xdr:row>59</xdr:row>
      <xdr:rowOff>24130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321292"/>
          <a:ext cx="0" cy="818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167657</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11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24130</xdr:rowOff>
    </xdr:from>
    <xdr:to>
      <xdr:col>82</xdr:col>
      <xdr:colOff>196850</xdr:colOff>
      <xdr:row>59</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13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149369</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906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62992</xdr:rowOff>
    </xdr:from>
    <xdr:to>
      <xdr:col>82</xdr:col>
      <xdr:colOff>196850</xdr:colOff>
      <xdr:row>54</xdr:row>
      <xdr:rowOff>62992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321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59</xdr:row>
      <xdr:rowOff>124714</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5671800" y="9979660"/>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51562</xdr:rowOff>
    </xdr:from>
    <xdr:to>
      <xdr:col>78</xdr:col>
      <xdr:colOff>69850</xdr:colOff>
      <xdr:row>59</xdr:row>
      <xdr:rowOff>124714</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4782800" y="101671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51562</xdr:rowOff>
    </xdr:from>
    <xdr:to>
      <xdr:col>73</xdr:col>
      <xdr:colOff>180975</xdr:colOff>
      <xdr:row>59</xdr:row>
      <xdr:rowOff>65278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893800" y="101671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136144</xdr:rowOff>
    </xdr:from>
    <xdr:to>
      <xdr:col>69</xdr:col>
      <xdr:colOff>92075</xdr:colOff>
      <xdr:row>59</xdr:row>
      <xdr:rowOff>65278</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004800" y="100802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14478</xdr:rowOff>
    </xdr:from>
    <xdr:to>
      <xdr:col>69</xdr:col>
      <xdr:colOff>142875</xdr:colOff>
      <xdr:row>57</xdr:row>
      <xdr:rowOff>116078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843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126255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149352</xdr:rowOff>
    </xdr:from>
    <xdr:to>
      <xdr:col>65</xdr:col>
      <xdr:colOff>53975</xdr:colOff>
      <xdr:row>57</xdr:row>
      <xdr:rowOff>79502</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2954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89679</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73914</xdr:rowOff>
    </xdr:from>
    <xdr:to>
      <xdr:col>78</xdr:col>
      <xdr:colOff>120650</xdr:colOff>
      <xdr:row>60</xdr:row>
      <xdr:rowOff>4064</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5621000" y="1018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160291</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1027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762</xdr:rowOff>
    </xdr:from>
    <xdr:to>
      <xdr:col>74</xdr:col>
      <xdr:colOff>31750</xdr:colOff>
      <xdr:row>59</xdr:row>
      <xdr:rowOff>102362</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4732000" y="101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87139</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1020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14478</xdr:rowOff>
    </xdr:from>
    <xdr:to>
      <xdr:col>69</xdr:col>
      <xdr:colOff>142875</xdr:colOff>
      <xdr:row>59</xdr:row>
      <xdr:rowOff>116078</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38430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100855</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1021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85344</xdr:rowOff>
    </xdr:from>
    <xdr:to>
      <xdr:col>65</xdr:col>
      <xdr:colOff>53975</xdr:colOff>
      <xdr:row>59</xdr:row>
      <xdr:rowOff>15494</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2954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271</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消防関係や町立病院への補助金が多額となっている。町立病院の経営改善が長年の懸案事項である。一部事務組合（消防関係）への負担金についても引き続き見直しを継続し、経費削減に努める。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また、事務事業の見直しを実施し、その他の補助金等についても削減に努める。</a:t>
          </a: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4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165100</xdr:rowOff>
    </xdr:from>
    <xdr:to>
      <xdr:col>82</xdr:col>
      <xdr:colOff>107950</xdr:colOff>
      <xdr:row>37</xdr:row>
      <xdr:rowOff>46990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3373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143527</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46990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276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104140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27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158767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36</xdr:row>
      <xdr:rowOff>104140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599440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135907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90187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130827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114300</xdr:rowOff>
    </xdr:from>
    <xdr:to>
      <xdr:col>65</xdr:col>
      <xdr:colOff>53975</xdr:colOff>
      <xdr:row>35</xdr:row>
      <xdr:rowOff>44450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54627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類似団体の平均や県平均、全国平均を大きく下回っているが、今後、埋蔵文化財活用拠点施設整備事業や町道改良舗装事業等により増加が見込まれる。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緊急性・必要性を的確に判断するとともに、有利債の活用等、中長期的な視点で健全な財政運営に努める。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314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132715</xdr:rowOff>
    </xdr:from>
    <xdr:to>
      <xdr:col>24</xdr:col>
      <xdr:colOff>25400</xdr:colOff>
      <xdr:row>74</xdr:row>
      <xdr:rowOff>138430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8200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109855</xdr:rowOff>
    </xdr:from>
    <xdr:to>
      <xdr:col>19</xdr:col>
      <xdr:colOff>187325</xdr:colOff>
      <xdr:row>74</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7971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86995</xdr:rowOff>
    </xdr:from>
    <xdr:to>
      <xdr:col>15</xdr:col>
      <xdr:colOff>98425</xdr:colOff>
      <xdr:row>74</xdr:row>
      <xdr:rowOff>109855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7742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24130</xdr:rowOff>
    </xdr:from>
    <xdr:to>
      <xdr:col>11</xdr:col>
      <xdr:colOff>9525</xdr:colOff>
      <xdr:row>74</xdr:row>
      <xdr:rowOff>86995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27114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81915</xdr:rowOff>
    </xdr:from>
    <xdr:to>
      <xdr:col>24</xdr:col>
      <xdr:colOff>76200</xdr:colOff>
      <xdr:row>75</xdr:row>
      <xdr:rowOff>12065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98442</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61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87630</xdr:rowOff>
    </xdr:from>
    <xdr:to>
      <xdr:col>20</xdr:col>
      <xdr:colOff>38100</xdr:colOff>
      <xdr:row>75</xdr:row>
      <xdr:rowOff>17780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27957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54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59055</xdr:rowOff>
    </xdr:from>
    <xdr:to>
      <xdr:col>15</xdr:col>
      <xdr:colOff>149225</xdr:colOff>
      <xdr:row>74</xdr:row>
      <xdr:rowOff>160655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170832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36195</xdr:rowOff>
    </xdr:from>
    <xdr:to>
      <xdr:col>11</xdr:col>
      <xdr:colOff>60325</xdr:colOff>
      <xdr:row>74</xdr:row>
      <xdr:rowOff>137795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147972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144780</xdr:rowOff>
    </xdr:from>
    <xdr:to>
      <xdr:col>6</xdr:col>
      <xdr:colOff>171450</xdr:colOff>
      <xdr:row>74</xdr:row>
      <xdr:rowOff>74930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85107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4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維持補修費の多くは、除排雪経費であり、その年の降雪・積雪状況により経費の増減はあるが、削減困難な経費である。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人件費は、引き続き適正配置に努める。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補助費は、消防関係、ごみ・し尿など一部事務組合への負担金と町立病院への補助金が多額となっており、経営改善が課題となっている。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18415</xdr:rowOff>
    </xdr:from>
    <xdr:to>
      <xdr:col>82</xdr:col>
      <xdr:colOff>107950</xdr:colOff>
      <xdr:row>81</xdr:row>
      <xdr:rowOff>86995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342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59072</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86995</xdr:rowOff>
    </xdr:from>
    <xdr:to>
      <xdr:col>82</xdr:col>
      <xdr:colOff>196850</xdr:colOff>
      <xdr:row>81</xdr:row>
      <xdr:rowOff>86995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104792</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18415</xdr:rowOff>
    </xdr:from>
    <xdr:to>
      <xdr:col>82</xdr:col>
      <xdr:colOff>196850</xdr:colOff>
      <xdr:row>73</xdr:row>
      <xdr:rowOff>18415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86995</xdr:rowOff>
    </xdr:from>
    <xdr:to>
      <xdr:col>82</xdr:col>
      <xdr:colOff>107950</xdr:colOff>
      <xdr:row>79</xdr:row>
      <xdr:rowOff>1270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117195"/>
          <a:ext cx="8382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105427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6986</xdr:rowOff>
    </xdr:from>
    <xdr:to>
      <xdr:col>78</xdr:col>
      <xdr:colOff>69850</xdr:colOff>
      <xdr:row>79</xdr:row>
      <xdr:rowOff>1270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208636"/>
          <a:ext cx="889000" cy="33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93345</xdr:rowOff>
    </xdr:from>
    <xdr:to>
      <xdr:col>78</xdr:col>
      <xdr:colOff>120650</xdr:colOff>
      <xdr:row>78</xdr:row>
      <xdr:rowOff>23495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33672</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6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167005</xdr:rowOff>
    </xdr:from>
    <xdr:to>
      <xdr:col>73</xdr:col>
      <xdr:colOff>180975</xdr:colOff>
      <xdr:row>77</xdr:row>
      <xdr:rowOff>6986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1972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111141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76</xdr:row>
      <xdr:rowOff>167005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2928600"/>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76852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122572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5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36195</xdr:rowOff>
    </xdr:from>
    <xdr:to>
      <xdr:col>82</xdr:col>
      <xdr:colOff>158750</xdr:colOff>
      <xdr:row>76</xdr:row>
      <xdr:rowOff>137795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52722</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1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127636</xdr:rowOff>
    </xdr:from>
    <xdr:to>
      <xdr:col>74</xdr:col>
      <xdr:colOff>31750</xdr:colOff>
      <xdr:row>77</xdr:row>
      <xdr:rowOff>57786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67962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2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116205</xdr:rowOff>
    </xdr:from>
    <xdr:to>
      <xdr:col>69</xdr:col>
      <xdr:colOff>142875</xdr:colOff>
      <xdr:row>77</xdr:row>
      <xdr:rowOff>46355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56532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1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新潟県津南町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3910"/>
          <a:ext cx="0" cy="15563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60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153632</xdr:rowOff>
    </xdr:from>
    <xdr:to>
      <xdr:col>30</xdr:col>
      <xdr:colOff>25400</xdr:colOff>
      <xdr:row>20</xdr:row>
      <xdr:rowOff>153632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3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55262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3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165633</xdr:rowOff>
    </xdr:from>
    <xdr:to>
      <xdr:col>29</xdr:col>
      <xdr:colOff>127000</xdr:colOff>
      <xdr:row>18</xdr:row>
      <xdr:rowOff>32042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27908"/>
          <a:ext cx="647700" cy="37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35996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6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19469</xdr:rowOff>
    </xdr:from>
    <xdr:to>
      <xdr:col>29</xdr:col>
      <xdr:colOff>177800</xdr:colOff>
      <xdr:row>17</xdr:row>
      <xdr:rowOff>121069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1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32042</xdr:rowOff>
    </xdr:from>
    <xdr:to>
      <xdr:col>26</xdr:col>
      <xdr:colOff>50800</xdr:colOff>
      <xdr:row>18</xdr:row>
      <xdr:rowOff>76581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65767"/>
          <a:ext cx="698500" cy="44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85458</xdr:rowOff>
    </xdr:from>
    <xdr:to>
      <xdr:col>26</xdr:col>
      <xdr:colOff>101600</xdr:colOff>
      <xdr:row>18</xdr:row>
      <xdr:rowOff>15608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25785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1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76581</xdr:rowOff>
    </xdr:from>
    <xdr:to>
      <xdr:col>22</xdr:col>
      <xdr:colOff>114300</xdr:colOff>
      <xdr:row>18</xdr:row>
      <xdr:rowOff>149098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10306"/>
          <a:ext cx="698500" cy="72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114973</xdr:rowOff>
    </xdr:from>
    <xdr:to>
      <xdr:col>22</xdr:col>
      <xdr:colOff>165100</xdr:colOff>
      <xdr:row>18</xdr:row>
      <xdr:rowOff>45123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7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55300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138265</xdr:rowOff>
    </xdr:from>
    <xdr:to>
      <xdr:col>18</xdr:col>
      <xdr:colOff>177800</xdr:colOff>
      <xdr:row>18</xdr:row>
      <xdr:rowOff>149098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71990"/>
          <a:ext cx="698500" cy="10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157277</xdr:rowOff>
    </xdr:from>
    <xdr:to>
      <xdr:col>19</xdr:col>
      <xdr:colOff>38100</xdr:colOff>
      <xdr:row>18</xdr:row>
      <xdr:rowOff>87427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19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97604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8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3886</xdr:rowOff>
    </xdr:from>
    <xdr:to>
      <xdr:col>15</xdr:col>
      <xdr:colOff>101600</xdr:colOff>
      <xdr:row>18</xdr:row>
      <xdr:rowOff>105486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3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115663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0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114833</xdr:rowOff>
    </xdr:from>
    <xdr:to>
      <xdr:col>29</xdr:col>
      <xdr:colOff>177800</xdr:colOff>
      <xdr:row>18</xdr:row>
      <xdr:rowOff>44983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77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86910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152692</xdr:rowOff>
    </xdr:from>
    <xdr:to>
      <xdr:col>26</xdr:col>
      <xdr:colOff>101600</xdr:colOff>
      <xdr:row>18</xdr:row>
      <xdr:rowOff>82842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14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67619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0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25781</xdr:rowOff>
    </xdr:from>
    <xdr:to>
      <xdr:col>22</xdr:col>
      <xdr:colOff>165100</xdr:colOff>
      <xdr:row>18</xdr:row>
      <xdr:rowOff>127381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59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112158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98298</xdr:rowOff>
    </xdr:from>
    <xdr:to>
      <xdr:col>19</xdr:col>
      <xdr:colOff>38100</xdr:colOff>
      <xdr:row>19</xdr:row>
      <xdr:rowOff>28448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32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13225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1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87465</xdr:rowOff>
    </xdr:from>
    <xdr:to>
      <xdr:col>15</xdr:col>
      <xdr:colOff>101600</xdr:colOff>
      <xdr:row>19</xdr:row>
      <xdr:rowOff>17615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21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161080</xdr:rowOff>
    </xdr:from>
    <xdr:to>
      <xdr:col>29</xdr:col>
      <xdr:colOff>127000</xdr:colOff>
      <xdr:row>35</xdr:row>
      <xdr:rowOff>208249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71430"/>
          <a:ext cx="647700" cy="47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219594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9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208249</xdr:rowOff>
    </xdr:from>
    <xdr:to>
      <xdr:col>26</xdr:col>
      <xdr:colOff>50800</xdr:colOff>
      <xdr:row>35</xdr:row>
      <xdr:rowOff>254444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18599"/>
          <a:ext cx="698500" cy="46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20407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73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254444</xdr:rowOff>
    </xdr:from>
    <xdr:to>
      <xdr:col>22</xdr:col>
      <xdr:colOff>114300</xdr:colOff>
      <xdr:row>35</xdr:row>
      <xdr:rowOff>269475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64794"/>
          <a:ext cx="698500" cy="15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23474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269475</xdr:rowOff>
    </xdr:from>
    <xdr:to>
      <xdr:col>18</xdr:col>
      <xdr:colOff>177800</xdr:colOff>
      <xdr:row>35</xdr:row>
      <xdr:rowOff>340113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79825"/>
          <a:ext cx="698500" cy="70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23188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29557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110280</xdr:rowOff>
    </xdr:from>
    <xdr:to>
      <xdr:col>29</xdr:col>
      <xdr:colOff>177800</xdr:colOff>
      <xdr:row>35</xdr:row>
      <xdr:rowOff>211880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20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298257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6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157449</xdr:rowOff>
    </xdr:from>
    <xdr:to>
      <xdr:col>26</xdr:col>
      <xdr:colOff>101600</xdr:colOff>
      <xdr:row>35</xdr:row>
      <xdr:rowOff>259049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67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269226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36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203644</xdr:rowOff>
    </xdr:from>
    <xdr:to>
      <xdr:col>22</xdr:col>
      <xdr:colOff>165100</xdr:colOff>
      <xdr:row>35</xdr:row>
      <xdr:rowOff>305244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13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315421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82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218675</xdr:rowOff>
    </xdr:from>
    <xdr:to>
      <xdr:col>19</xdr:col>
      <xdr:colOff>38100</xdr:colOff>
      <xdr:row>35</xdr:row>
      <xdr:rowOff>320275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29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330452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9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289313</xdr:rowOff>
    </xdr:from>
    <xdr:to>
      <xdr:col>15</xdr:col>
      <xdr:colOff>101600</xdr:colOff>
      <xdr:row>36</xdr:row>
      <xdr:rowOff>48013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99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32790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9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9,427
9,318
170.21
6,980,296
6,645,095
300,420
4,388,929
6,778,774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54889</xdr:rowOff>
    </xdr:from>
    <xdr:to>
      <xdr:col>24</xdr:col>
      <xdr:colOff>63500</xdr:colOff>
      <xdr:row>36</xdr:row>
      <xdr:rowOff>88216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27089"/>
          <a:ext cx="838200" cy="3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116643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88216</xdr:rowOff>
    </xdr:from>
    <xdr:to>
      <xdr:col>19</xdr:col>
      <xdr:colOff>177800</xdr:colOff>
      <xdr:row>36</xdr:row>
      <xdr:rowOff>132956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60416"/>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105757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132956</xdr:rowOff>
    </xdr:from>
    <xdr:to>
      <xdr:col>15</xdr:col>
      <xdr:colOff>50800</xdr:colOff>
      <xdr:row>37</xdr:row>
      <xdr:rowOff>70793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05156"/>
          <a:ext cx="889000" cy="10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115195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124433</xdr:rowOff>
    </xdr:from>
    <xdr:to>
      <xdr:col>10</xdr:col>
      <xdr:colOff>114300</xdr:colOff>
      <xdr:row>37</xdr:row>
      <xdr:rowOff>70793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96633"/>
          <a:ext cx="889000" cy="11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157780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155772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4089</xdr:rowOff>
    </xdr:from>
    <xdr:to>
      <xdr:col>24</xdr:col>
      <xdr:colOff>114300</xdr:colOff>
      <xdr:row>36</xdr:row>
      <xdr:rowOff>105689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153966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37416</xdr:rowOff>
    </xdr:from>
    <xdr:to>
      <xdr:col>20</xdr:col>
      <xdr:colOff>38100</xdr:colOff>
      <xdr:row>36</xdr:row>
      <xdr:rowOff>139016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0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130143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0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82156</xdr:rowOff>
    </xdr:from>
    <xdr:to>
      <xdr:col>15</xdr:col>
      <xdr:colOff>101600</xdr:colOff>
      <xdr:row>37</xdr:row>
      <xdr:rowOff>12306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3433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4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19993</xdr:rowOff>
    </xdr:from>
    <xdr:to>
      <xdr:col>10</xdr:col>
      <xdr:colOff>165100</xdr:colOff>
      <xdr:row>37</xdr:row>
      <xdr:rowOff>121593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6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112720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5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73633</xdr:rowOff>
    </xdr:from>
    <xdr:to>
      <xdr:col>6</xdr:col>
      <xdr:colOff>38100</xdr:colOff>
      <xdr:row>37</xdr:row>
      <xdr:rowOff>3783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4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166360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3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16721"/>
          <a:ext cx="1270" cy="112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3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1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58236</xdr:rowOff>
    </xdr:from>
    <xdr:to>
      <xdr:col>24</xdr:col>
      <xdr:colOff>63500</xdr:colOff>
      <xdr:row>56</xdr:row>
      <xdr:rowOff>70869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59436"/>
          <a:ext cx="838200" cy="1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106871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65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70869</xdr:rowOff>
    </xdr:from>
    <xdr:to>
      <xdr:col>19</xdr:col>
      <xdr:colOff>177800</xdr:colOff>
      <xdr:row>56</xdr:row>
      <xdr:rowOff>99846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72069"/>
          <a:ext cx="889000" cy="2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71321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3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46975</xdr:rowOff>
    </xdr:from>
    <xdr:to>
      <xdr:col>15</xdr:col>
      <xdr:colOff>50800</xdr:colOff>
      <xdr:row>56</xdr:row>
      <xdr:rowOff>99846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648175"/>
          <a:ext cx="889000" cy="5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77635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3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46975</xdr:rowOff>
    </xdr:from>
    <xdr:to>
      <xdr:col>10</xdr:col>
      <xdr:colOff>114300</xdr:colOff>
      <xdr:row>56</xdr:row>
      <xdr:rowOff>72533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48175"/>
          <a:ext cx="8890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56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77168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33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2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139617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3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7436</xdr:rowOff>
    </xdr:from>
    <xdr:to>
      <xdr:col>24</xdr:col>
      <xdr:colOff>114300</xdr:colOff>
      <xdr:row>56</xdr:row>
      <xdr:rowOff>109036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157313</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8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20069</xdr:rowOff>
    </xdr:from>
    <xdr:to>
      <xdr:col>20</xdr:col>
      <xdr:colOff>38100</xdr:colOff>
      <xdr:row>56</xdr:row>
      <xdr:rowOff>121669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2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112796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71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49046</xdr:rowOff>
    </xdr:from>
    <xdr:to>
      <xdr:col>15</xdr:col>
      <xdr:colOff>101600</xdr:colOff>
      <xdr:row>56</xdr:row>
      <xdr:rowOff>150646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141773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74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167625</xdr:rowOff>
    </xdr:from>
    <xdr:to>
      <xdr:col>10</xdr:col>
      <xdr:colOff>165100</xdr:colOff>
      <xdr:row>56</xdr:row>
      <xdr:rowOff>97775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9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88902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6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21733</xdr:rowOff>
    </xdr:from>
    <xdr:to>
      <xdr:col>6</xdr:col>
      <xdr:colOff>38100</xdr:colOff>
      <xdr:row>56</xdr:row>
      <xdr:rowOff>123333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2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114460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1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84912</xdr:rowOff>
    </xdr:from>
    <xdr:to>
      <xdr:col>24</xdr:col>
      <xdr:colOff>63500</xdr:colOff>
      <xdr:row>74</xdr:row>
      <xdr:rowOff>93866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772212"/>
          <a:ext cx="8382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111789</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41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13132</xdr:rowOff>
    </xdr:from>
    <xdr:to>
      <xdr:col>19</xdr:col>
      <xdr:colOff>177800</xdr:colOff>
      <xdr:row>74</xdr:row>
      <xdr:rowOff>93866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2700432"/>
          <a:ext cx="889000" cy="8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153319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13132</xdr:rowOff>
    </xdr:from>
    <xdr:to>
      <xdr:col>15</xdr:col>
      <xdr:colOff>50800</xdr:colOff>
      <xdr:row>74</xdr:row>
      <xdr:rowOff>87465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700432"/>
          <a:ext cx="889000" cy="7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149699</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87465</xdr:rowOff>
    </xdr:from>
    <xdr:to>
      <xdr:col>10</xdr:col>
      <xdr:colOff>114300</xdr:colOff>
      <xdr:row>75</xdr:row>
      <xdr:rowOff>21666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2774765"/>
          <a:ext cx="889000" cy="10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5148</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58869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34112</xdr:rowOff>
    </xdr:from>
    <xdr:to>
      <xdr:col>24</xdr:col>
      <xdr:colOff>114300</xdr:colOff>
      <xdr:row>74</xdr:row>
      <xdr:rowOff>135712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7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56989</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57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43066</xdr:rowOff>
    </xdr:from>
    <xdr:to>
      <xdr:col>20</xdr:col>
      <xdr:colOff>38100</xdr:colOff>
      <xdr:row>74</xdr:row>
      <xdr:rowOff>144666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7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161193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50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133782</xdr:rowOff>
    </xdr:from>
    <xdr:to>
      <xdr:col>15</xdr:col>
      <xdr:colOff>101600</xdr:colOff>
      <xdr:row>74</xdr:row>
      <xdr:rowOff>63932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64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80459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42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36665</xdr:rowOff>
    </xdr:from>
    <xdr:to>
      <xdr:col>10</xdr:col>
      <xdr:colOff>165100</xdr:colOff>
      <xdr:row>74</xdr:row>
      <xdr:rowOff>138265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7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154792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49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142316</xdr:rowOff>
    </xdr:from>
    <xdr:to>
      <xdr:col>6</xdr:col>
      <xdr:colOff>38100</xdr:colOff>
      <xdr:row>75</xdr:row>
      <xdr:rowOff>72466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8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88993</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60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121083</xdr:rowOff>
    </xdr:from>
    <xdr:to>
      <xdr:col>24</xdr:col>
      <xdr:colOff>63500</xdr:colOff>
      <xdr:row>97</xdr:row>
      <xdr:rowOff>3530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80283"/>
          <a:ext cx="838200" cy="5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75074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9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3530</xdr:rowOff>
    </xdr:from>
    <xdr:to>
      <xdr:col>19</xdr:col>
      <xdr:colOff>177800</xdr:colOff>
      <xdr:row>97</xdr:row>
      <xdr:rowOff>33795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34180"/>
          <a:ext cx="889000" cy="3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10292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30138</xdr:rowOff>
    </xdr:from>
    <xdr:to>
      <xdr:col>15</xdr:col>
      <xdr:colOff>50800</xdr:colOff>
      <xdr:row>97</xdr:row>
      <xdr:rowOff>33795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6078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16755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30138</xdr:rowOff>
    </xdr:from>
    <xdr:to>
      <xdr:col>10</xdr:col>
      <xdr:colOff>114300</xdr:colOff>
      <xdr:row>97</xdr:row>
      <xdr:rowOff>97662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60788"/>
          <a:ext cx="889000" cy="6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12285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101528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70283</xdr:rowOff>
    </xdr:from>
    <xdr:to>
      <xdr:col>24</xdr:col>
      <xdr:colOff>114300</xdr:colOff>
      <xdr:row>97</xdr:row>
      <xdr:rowOff>433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2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48710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0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124180</xdr:rowOff>
    </xdr:from>
    <xdr:to>
      <xdr:col>20</xdr:col>
      <xdr:colOff>38100</xdr:colOff>
      <xdr:row>97</xdr:row>
      <xdr:rowOff>54330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45457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7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154445</xdr:rowOff>
    </xdr:from>
    <xdr:to>
      <xdr:col>15</xdr:col>
      <xdr:colOff>101600</xdr:colOff>
      <xdr:row>97</xdr:row>
      <xdr:rowOff>84595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75722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150788</xdr:rowOff>
    </xdr:from>
    <xdr:to>
      <xdr:col>10</xdr:col>
      <xdr:colOff>165100</xdr:colOff>
      <xdr:row>97</xdr:row>
      <xdr:rowOff>80938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72065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0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46862</xdr:rowOff>
    </xdr:from>
    <xdr:to>
      <xdr:col>6</xdr:col>
      <xdr:colOff>38100</xdr:colOff>
      <xdr:row>97</xdr:row>
      <xdr:rowOff>148462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139589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7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137947</xdr:rowOff>
    </xdr:from>
    <xdr:to>
      <xdr:col>54</xdr:col>
      <xdr:colOff>189865</xdr:colOff>
      <xdr:row>39</xdr:row>
      <xdr:rowOff>67775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1447"/>
          <a:ext cx="1270" cy="14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71602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7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67775</xdr:rowOff>
    </xdr:from>
    <xdr:to>
      <xdr:col>55</xdr:col>
      <xdr:colOff>88900</xdr:colOff>
      <xdr:row>39</xdr:row>
      <xdr:rowOff>67775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75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84624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137947</xdr:rowOff>
    </xdr:from>
    <xdr:to>
      <xdr:col>55</xdr:col>
      <xdr:colOff>88900</xdr:colOff>
      <xdr:row>30</xdr:row>
      <xdr:rowOff>137947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36708</xdr:rowOff>
    </xdr:from>
    <xdr:to>
      <xdr:col>55</xdr:col>
      <xdr:colOff>0</xdr:colOff>
      <xdr:row>34</xdr:row>
      <xdr:rowOff>46043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866008"/>
          <a:ext cx="8382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70055</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70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91628</xdr:rowOff>
    </xdr:from>
    <xdr:to>
      <xdr:col>55</xdr:col>
      <xdr:colOff>50800</xdr:colOff>
      <xdr:row>36</xdr:row>
      <xdr:rowOff>21778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09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170355</xdr:rowOff>
    </xdr:from>
    <xdr:to>
      <xdr:col>50</xdr:col>
      <xdr:colOff>114300</xdr:colOff>
      <xdr:row>34</xdr:row>
      <xdr:rowOff>36708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828205"/>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44331</xdr:rowOff>
    </xdr:from>
    <xdr:to>
      <xdr:col>50</xdr:col>
      <xdr:colOff>165100</xdr:colOff>
      <xdr:row>35</xdr:row>
      <xdr:rowOff>145931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04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137058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613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106957</xdr:rowOff>
    </xdr:from>
    <xdr:to>
      <xdr:col>45</xdr:col>
      <xdr:colOff>177800</xdr:colOff>
      <xdr:row>33</xdr:row>
      <xdr:rowOff>170355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5764807"/>
          <a:ext cx="889000" cy="6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57407</xdr:rowOff>
    </xdr:from>
    <xdr:to>
      <xdr:col>46</xdr:col>
      <xdr:colOff>38100</xdr:colOff>
      <xdr:row>35</xdr:row>
      <xdr:rowOff>159007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0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150134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615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106957</xdr:rowOff>
    </xdr:from>
    <xdr:to>
      <xdr:col>41</xdr:col>
      <xdr:colOff>50800</xdr:colOff>
      <xdr:row>34</xdr:row>
      <xdr:rowOff>27229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5764807"/>
          <a:ext cx="889000" cy="9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2467</xdr:rowOff>
    </xdr:from>
    <xdr:to>
      <xdr:col>41</xdr:col>
      <xdr:colOff>101600</xdr:colOff>
      <xdr:row>36</xdr:row>
      <xdr:rowOff>104067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7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95194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626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37495</xdr:rowOff>
    </xdr:from>
    <xdr:to>
      <xdr:col>36</xdr:col>
      <xdr:colOff>165100</xdr:colOff>
      <xdr:row>36</xdr:row>
      <xdr:rowOff>139095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130222</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630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166693</xdr:rowOff>
    </xdr:from>
    <xdr:to>
      <xdr:col>55</xdr:col>
      <xdr:colOff>50800</xdr:colOff>
      <xdr:row>34</xdr:row>
      <xdr:rowOff>96843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82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18120</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7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157358</xdr:rowOff>
    </xdr:from>
    <xdr:to>
      <xdr:col>50</xdr:col>
      <xdr:colOff>165100</xdr:colOff>
      <xdr:row>34</xdr:row>
      <xdr:rowOff>87508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81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104035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59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119555</xdr:rowOff>
    </xdr:from>
    <xdr:to>
      <xdr:col>46</xdr:col>
      <xdr:colOff>38100</xdr:colOff>
      <xdr:row>34</xdr:row>
      <xdr:rowOff>49705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7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66232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55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56157</xdr:rowOff>
    </xdr:from>
    <xdr:to>
      <xdr:col>41</xdr:col>
      <xdr:colOff>101600</xdr:colOff>
      <xdr:row>33</xdr:row>
      <xdr:rowOff>157757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71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2834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48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147879</xdr:rowOff>
    </xdr:from>
    <xdr:to>
      <xdr:col>36</xdr:col>
      <xdr:colOff>165100</xdr:colOff>
      <xdr:row>34</xdr:row>
      <xdr:rowOff>78029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8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94556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58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87064"/>
          <a:ext cx="1270" cy="142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8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30308</xdr:rowOff>
    </xdr:from>
    <xdr:to>
      <xdr:col>55</xdr:col>
      <xdr:colOff>0</xdr:colOff>
      <xdr:row>58</xdr:row>
      <xdr:rowOff>64334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974408"/>
          <a:ext cx="838200" cy="3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27678</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28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111076</xdr:rowOff>
    </xdr:from>
    <xdr:to>
      <xdr:col>50</xdr:col>
      <xdr:colOff>114300</xdr:colOff>
      <xdr:row>58</xdr:row>
      <xdr:rowOff>30308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712276"/>
          <a:ext cx="889000" cy="26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133385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111076</xdr:rowOff>
    </xdr:from>
    <xdr:to>
      <xdr:col>45</xdr:col>
      <xdr:colOff>177800</xdr:colOff>
      <xdr:row>57</xdr:row>
      <xdr:rowOff>21468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712276"/>
          <a:ext cx="889000" cy="8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111698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88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21468</xdr:rowOff>
    </xdr:from>
    <xdr:to>
      <xdr:col>41</xdr:col>
      <xdr:colOff>50800</xdr:colOff>
      <xdr:row>57</xdr:row>
      <xdr:rowOff>41154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794118"/>
          <a:ext cx="889000" cy="1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81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132521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90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85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95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13534</xdr:rowOff>
    </xdr:from>
    <xdr:to>
      <xdr:col>55</xdr:col>
      <xdr:colOff>50800</xdr:colOff>
      <xdr:row>58</xdr:row>
      <xdr:rowOff>115134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99911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150958</xdr:rowOff>
    </xdr:from>
    <xdr:to>
      <xdr:col>50</xdr:col>
      <xdr:colOff>165100</xdr:colOff>
      <xdr:row>58</xdr:row>
      <xdr:rowOff>81108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92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72235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60276</xdr:rowOff>
    </xdr:from>
    <xdr:to>
      <xdr:col>46</xdr:col>
      <xdr:colOff>38100</xdr:colOff>
      <xdr:row>56</xdr:row>
      <xdr:rowOff>161876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6953</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943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142118</xdr:rowOff>
    </xdr:from>
    <xdr:to>
      <xdr:col>41</xdr:col>
      <xdr:colOff>101600</xdr:colOff>
      <xdr:row>57</xdr:row>
      <xdr:rowOff>72268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4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88795</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9518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161804</xdr:rowOff>
    </xdr:from>
    <xdr:to>
      <xdr:col>36</xdr:col>
      <xdr:colOff>165100</xdr:colOff>
      <xdr:row>57</xdr:row>
      <xdr:rowOff>91954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6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108481</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953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69545"/>
          <a:ext cx="1270" cy="151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4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6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707</xdr:rowOff>
    </xdr:from>
    <xdr:to>
      <xdr:col>55</xdr:col>
      <xdr:colOff>0</xdr:colOff>
      <xdr:row>79</xdr:row>
      <xdr:rowOff>5004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45257"/>
          <a:ext cx="8382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100354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0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41067</xdr:rowOff>
    </xdr:from>
    <xdr:to>
      <xdr:col>50</xdr:col>
      <xdr:colOff>114300</xdr:colOff>
      <xdr:row>79</xdr:row>
      <xdr:rowOff>5004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14167"/>
          <a:ext cx="889000" cy="1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163284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41067</xdr:rowOff>
    </xdr:from>
    <xdr:to>
      <xdr:col>45</xdr:col>
      <xdr:colOff>177800</xdr:colOff>
      <xdr:row>78</xdr:row>
      <xdr:rowOff>145255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14167"/>
          <a:ext cx="889000" cy="10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141154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5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148444</xdr:rowOff>
    </xdr:from>
    <xdr:to>
      <xdr:col>41</xdr:col>
      <xdr:colOff>50800</xdr:colOff>
      <xdr:row>78</xdr:row>
      <xdr:rowOff>145255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50094"/>
          <a:ext cx="889000" cy="16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149500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111275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8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121357</xdr:rowOff>
    </xdr:from>
    <xdr:to>
      <xdr:col>55</xdr:col>
      <xdr:colOff>50800</xdr:colOff>
      <xdr:row>79</xdr:row>
      <xdr:rowOff>51507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9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55904</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125654</xdr:rowOff>
    </xdr:from>
    <xdr:to>
      <xdr:col>50</xdr:col>
      <xdr:colOff>165100</xdr:colOff>
      <xdr:row>79</xdr:row>
      <xdr:rowOff>55804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46931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5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161717</xdr:rowOff>
    </xdr:from>
    <xdr:to>
      <xdr:col>46</xdr:col>
      <xdr:colOff>38100</xdr:colOff>
      <xdr:row>78</xdr:row>
      <xdr:rowOff>91867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108394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13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94455</xdr:rowOff>
    </xdr:from>
    <xdr:to>
      <xdr:col>41</xdr:col>
      <xdr:colOff>101600</xdr:colOff>
      <xdr:row>79</xdr:row>
      <xdr:rowOff>24605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15732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6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97644</xdr:rowOff>
    </xdr:from>
    <xdr:to>
      <xdr:col>36</xdr:col>
      <xdr:colOff>165100</xdr:colOff>
      <xdr:row>78</xdr:row>
      <xdr:rowOff>27794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44321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7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50440</xdr:rowOff>
    </xdr:from>
    <xdr:to>
      <xdr:col>55</xdr:col>
      <xdr:colOff>0</xdr:colOff>
      <xdr:row>97</xdr:row>
      <xdr:rowOff>111083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681090"/>
          <a:ext cx="838200" cy="6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126189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13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28222</xdr:rowOff>
    </xdr:from>
    <xdr:to>
      <xdr:col>50</xdr:col>
      <xdr:colOff>114300</xdr:colOff>
      <xdr:row>97</xdr:row>
      <xdr:rowOff>50440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487422"/>
          <a:ext cx="889000" cy="19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82924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7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28222</xdr:rowOff>
    </xdr:from>
    <xdr:to>
      <xdr:col>45</xdr:col>
      <xdr:colOff>177800</xdr:colOff>
      <xdr:row>96</xdr:row>
      <xdr:rowOff>88133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487422"/>
          <a:ext cx="889000" cy="5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78098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88133</xdr:rowOff>
    </xdr:from>
    <xdr:to>
      <xdr:col>41</xdr:col>
      <xdr:colOff>50800</xdr:colOff>
      <xdr:row>97</xdr:row>
      <xdr:rowOff>80460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547333"/>
          <a:ext cx="889000" cy="16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105988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3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171153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60283</xdr:rowOff>
    </xdr:from>
    <xdr:to>
      <xdr:col>55</xdr:col>
      <xdr:colOff>50800</xdr:colOff>
      <xdr:row>97</xdr:row>
      <xdr:rowOff>161883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9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38710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6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171090</xdr:rowOff>
    </xdr:from>
    <xdr:to>
      <xdr:col>50</xdr:col>
      <xdr:colOff>165100</xdr:colOff>
      <xdr:row>97</xdr:row>
      <xdr:rowOff>101240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92367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148872</xdr:rowOff>
    </xdr:from>
    <xdr:to>
      <xdr:col>46</xdr:col>
      <xdr:colOff>38100</xdr:colOff>
      <xdr:row>96</xdr:row>
      <xdr:rowOff>79022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43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95549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21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37333</xdr:rowOff>
    </xdr:from>
    <xdr:to>
      <xdr:col>41</xdr:col>
      <xdr:colOff>101600</xdr:colOff>
      <xdr:row>96</xdr:row>
      <xdr:rowOff>138933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49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155460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2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29660</xdr:rowOff>
    </xdr:from>
    <xdr:to>
      <xdr:col>36</xdr:col>
      <xdr:colOff>165100</xdr:colOff>
      <xdr:row>97</xdr:row>
      <xdr:rowOff>131260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6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147787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3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26821</xdr:rowOff>
    </xdr:from>
    <xdr:to>
      <xdr:col>85</xdr:col>
      <xdr:colOff>127000</xdr:colOff>
      <xdr:row>39</xdr:row>
      <xdr:rowOff>39851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13371"/>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156775</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0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39851</xdr:rowOff>
    </xdr:from>
    <xdr:to>
      <xdr:col>81</xdr:col>
      <xdr:colOff>50800</xdr:colOff>
      <xdr:row>39</xdr:row>
      <xdr:rowOff>42551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26401"/>
          <a:ext cx="889000" cy="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92586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40163</xdr:rowOff>
    </xdr:from>
    <xdr:to>
      <xdr:col>76</xdr:col>
      <xdr:colOff>114300</xdr:colOff>
      <xdr:row>39</xdr:row>
      <xdr:rowOff>42551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26713"/>
          <a:ext cx="889000" cy="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82432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39918</xdr:rowOff>
    </xdr:from>
    <xdr:to>
      <xdr:col>71</xdr:col>
      <xdr:colOff>177800</xdr:colOff>
      <xdr:row>39</xdr:row>
      <xdr:rowOff>40163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6468"/>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93123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100673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147471</xdr:rowOff>
    </xdr:from>
    <xdr:to>
      <xdr:col>85</xdr:col>
      <xdr:colOff>177800</xdr:colOff>
      <xdr:row>39</xdr:row>
      <xdr:rowOff>77621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6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112325</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2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160501</xdr:rowOff>
    </xdr:from>
    <xdr:to>
      <xdr:col>81</xdr:col>
      <xdr:colOff>101600</xdr:colOff>
      <xdr:row>39</xdr:row>
      <xdr:rowOff>90651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81778</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6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163201</xdr:rowOff>
    </xdr:from>
    <xdr:to>
      <xdr:col>76</xdr:col>
      <xdr:colOff>165100</xdr:colOff>
      <xdr:row>39</xdr:row>
      <xdr:rowOff>93351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84478</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71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160813</xdr:rowOff>
    </xdr:from>
    <xdr:to>
      <xdr:col>72</xdr:col>
      <xdr:colOff>38100</xdr:colOff>
      <xdr:row>39</xdr:row>
      <xdr:rowOff>90963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82090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6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160568</xdr:rowOff>
    </xdr:from>
    <xdr:to>
      <xdr:col>67</xdr:col>
      <xdr:colOff>101600</xdr:colOff>
      <xdr:row>39</xdr:row>
      <xdr:rowOff>90718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81845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6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88426</xdr:rowOff>
    </xdr:from>
    <xdr:to>
      <xdr:col>85</xdr:col>
      <xdr:colOff>127000</xdr:colOff>
      <xdr:row>76</xdr:row>
      <xdr:rowOff>102750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18626"/>
          <a:ext cx="838200" cy="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47800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73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102750</xdr:rowOff>
    </xdr:from>
    <xdr:to>
      <xdr:col>81</xdr:col>
      <xdr:colOff>50800</xdr:colOff>
      <xdr:row>76</xdr:row>
      <xdr:rowOff>117106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32950"/>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117106</xdr:rowOff>
    </xdr:from>
    <xdr:to>
      <xdr:col>76</xdr:col>
      <xdr:colOff>114300</xdr:colOff>
      <xdr:row>76</xdr:row>
      <xdr:rowOff>138184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47306"/>
          <a:ext cx="889000" cy="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153664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138184</xdr:rowOff>
    </xdr:from>
    <xdr:to>
      <xdr:col>71</xdr:col>
      <xdr:colOff>177800</xdr:colOff>
      <xdr:row>76</xdr:row>
      <xdr:rowOff>171171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68384"/>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3436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158701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37626</xdr:rowOff>
    </xdr:from>
    <xdr:to>
      <xdr:col>85</xdr:col>
      <xdr:colOff>177800</xdr:colOff>
      <xdr:row>76</xdr:row>
      <xdr:rowOff>139226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6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16053</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04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51950</xdr:rowOff>
    </xdr:from>
    <xdr:to>
      <xdr:col>81</xdr:col>
      <xdr:colOff>101600</xdr:colOff>
      <xdr:row>76</xdr:row>
      <xdr:rowOff>153550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144677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17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66306</xdr:rowOff>
    </xdr:from>
    <xdr:to>
      <xdr:col>76</xdr:col>
      <xdr:colOff>165100</xdr:colOff>
      <xdr:row>76</xdr:row>
      <xdr:rowOff>167906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9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159033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1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87384</xdr:rowOff>
    </xdr:from>
    <xdr:to>
      <xdr:col>72</xdr:col>
      <xdr:colOff>38100</xdr:colOff>
      <xdr:row>77</xdr:row>
      <xdr:rowOff>17534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1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8661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1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120371</xdr:rowOff>
    </xdr:from>
    <xdr:to>
      <xdr:col>67</xdr:col>
      <xdr:colOff>101600</xdr:colOff>
      <xdr:row>77</xdr:row>
      <xdr:rowOff>50521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5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41648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4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737432"/>
          <a:ext cx="1269"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5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73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99009</xdr:rowOff>
    </xdr:from>
    <xdr:to>
      <xdr:col>85</xdr:col>
      <xdr:colOff>127000</xdr:colOff>
      <xdr:row>98</xdr:row>
      <xdr:rowOff>108062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901109"/>
          <a:ext cx="8382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21370</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5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108062</xdr:rowOff>
    </xdr:from>
    <xdr:to>
      <xdr:col>81</xdr:col>
      <xdr:colOff>50800</xdr:colOff>
      <xdr:row>98</xdr:row>
      <xdr:rowOff>109669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910162"/>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103705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80159</xdr:rowOff>
    </xdr:from>
    <xdr:to>
      <xdr:col>76</xdr:col>
      <xdr:colOff>114300</xdr:colOff>
      <xdr:row>98</xdr:row>
      <xdr:rowOff>109669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82259"/>
          <a:ext cx="889000" cy="2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8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100243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80159</xdr:rowOff>
    </xdr:from>
    <xdr:to>
      <xdr:col>71</xdr:col>
      <xdr:colOff>177800</xdr:colOff>
      <xdr:row>98</xdr:row>
      <xdr:rowOff>100211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882259"/>
          <a:ext cx="889000" cy="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1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127486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3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146290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48209</xdr:rowOff>
    </xdr:from>
    <xdr:to>
      <xdr:col>85</xdr:col>
      <xdr:colOff>177800</xdr:colOff>
      <xdr:row>98</xdr:row>
      <xdr:rowOff>149809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148370</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7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57262</xdr:rowOff>
    </xdr:from>
    <xdr:to>
      <xdr:col>81</xdr:col>
      <xdr:colOff>101600</xdr:colOff>
      <xdr:row>98</xdr:row>
      <xdr:rowOff>158862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5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149989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5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58869</xdr:rowOff>
    </xdr:from>
    <xdr:to>
      <xdr:col>76</xdr:col>
      <xdr:colOff>165100</xdr:colOff>
      <xdr:row>98</xdr:row>
      <xdr:rowOff>160469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6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151596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95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29359</xdr:rowOff>
    </xdr:from>
    <xdr:to>
      <xdr:col>72</xdr:col>
      <xdr:colOff>38100</xdr:colOff>
      <xdr:row>98</xdr:row>
      <xdr:rowOff>130959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3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122086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92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49411</xdr:rowOff>
    </xdr:from>
    <xdr:to>
      <xdr:col>67</xdr:col>
      <xdr:colOff>101600</xdr:colOff>
      <xdr:row>98</xdr:row>
      <xdr:rowOff>151011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142138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9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9850"/>
          <a:ext cx="1269" cy="138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61427</xdr:rowOff>
    </xdr:from>
    <xdr:to>
      <xdr:col>116</xdr:col>
      <xdr:colOff>63500</xdr:colOff>
      <xdr:row>37</xdr:row>
      <xdr:rowOff>122692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405077"/>
          <a:ext cx="8382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79489</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42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104496</xdr:rowOff>
    </xdr:from>
    <xdr:to>
      <xdr:col>111</xdr:col>
      <xdr:colOff>177800</xdr:colOff>
      <xdr:row>37</xdr:row>
      <xdr:rowOff>122692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276696"/>
          <a:ext cx="889000" cy="18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76816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104496</xdr:rowOff>
    </xdr:from>
    <xdr:to>
      <xdr:col>107</xdr:col>
      <xdr:colOff>50800</xdr:colOff>
      <xdr:row>37</xdr:row>
      <xdr:rowOff>1900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276696"/>
          <a:ext cx="889000" cy="6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84061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59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1900</xdr:rowOff>
    </xdr:from>
    <xdr:to>
      <xdr:col>102</xdr:col>
      <xdr:colOff>114300</xdr:colOff>
      <xdr:row>38</xdr:row>
      <xdr:rowOff>70755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345550"/>
          <a:ext cx="889000" cy="24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83512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59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1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120525</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10627</xdr:rowOff>
    </xdr:from>
    <xdr:to>
      <xdr:col>116</xdr:col>
      <xdr:colOff>114300</xdr:colOff>
      <xdr:row>37</xdr:row>
      <xdr:rowOff>112227</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35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33504</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20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71892</xdr:rowOff>
    </xdr:from>
    <xdr:to>
      <xdr:col>112</xdr:col>
      <xdr:colOff>38100</xdr:colOff>
      <xdr:row>38</xdr:row>
      <xdr:rowOff>2042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41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164620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50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53696</xdr:rowOff>
    </xdr:from>
    <xdr:to>
      <xdr:col>107</xdr:col>
      <xdr:colOff>101600</xdr:colOff>
      <xdr:row>36</xdr:row>
      <xdr:rowOff>155296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2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373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00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122550</xdr:rowOff>
    </xdr:from>
    <xdr:to>
      <xdr:col>102</xdr:col>
      <xdr:colOff>165100</xdr:colOff>
      <xdr:row>37</xdr:row>
      <xdr:rowOff>52700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29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69227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06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19955</xdr:rowOff>
    </xdr:from>
    <xdr:to>
      <xdr:col>98</xdr:col>
      <xdr:colOff>38100</xdr:colOff>
      <xdr:row>38</xdr:row>
      <xdr:rowOff>121555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5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112682</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627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134122</xdr:rowOff>
    </xdr:from>
    <xdr:to>
      <xdr:col>116</xdr:col>
      <xdr:colOff>63500</xdr:colOff>
      <xdr:row>57</xdr:row>
      <xdr:rowOff>135677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906772"/>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93479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66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123264</xdr:rowOff>
    </xdr:from>
    <xdr:to>
      <xdr:col>111</xdr:col>
      <xdr:colOff>177800</xdr:colOff>
      <xdr:row>57</xdr:row>
      <xdr:rowOff>135677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895914"/>
          <a:ext cx="8890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80586</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2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119880</xdr:rowOff>
    </xdr:from>
    <xdr:to>
      <xdr:col>107</xdr:col>
      <xdr:colOff>50800</xdr:colOff>
      <xdr:row>57</xdr:row>
      <xdr:rowOff>123264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892530"/>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71899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0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119880</xdr:rowOff>
    </xdr:from>
    <xdr:to>
      <xdr:col>102</xdr:col>
      <xdr:colOff>114300</xdr:colOff>
      <xdr:row>57</xdr:row>
      <xdr:rowOff>120497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892530"/>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63715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0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60698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00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83322</xdr:rowOff>
    </xdr:from>
    <xdr:to>
      <xdr:col>116</xdr:col>
      <xdr:colOff>114300</xdr:colOff>
      <xdr:row>58</xdr:row>
      <xdr:rowOff>13472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5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106199</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70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84877</xdr:rowOff>
    </xdr:from>
    <xdr:to>
      <xdr:col>112</xdr:col>
      <xdr:colOff>38100</xdr:colOff>
      <xdr:row>58</xdr:row>
      <xdr:rowOff>15027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85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31554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63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72464</xdr:rowOff>
    </xdr:from>
    <xdr:to>
      <xdr:col>107</xdr:col>
      <xdr:colOff>101600</xdr:colOff>
      <xdr:row>58</xdr:row>
      <xdr:rowOff>2614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84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19141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6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69080</xdr:rowOff>
    </xdr:from>
    <xdr:to>
      <xdr:col>102</xdr:col>
      <xdr:colOff>165100</xdr:colOff>
      <xdr:row>57</xdr:row>
      <xdr:rowOff>170680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84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15757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1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69697</xdr:rowOff>
    </xdr:from>
    <xdr:to>
      <xdr:col>98</xdr:col>
      <xdr:colOff>38100</xdr:colOff>
      <xdr:row>57</xdr:row>
      <xdr:rowOff>171297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8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16374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14632"/>
          <a:ext cx="1269" cy="159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6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6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7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1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160899</xdr:rowOff>
    </xdr:from>
    <xdr:to>
      <xdr:col>116</xdr:col>
      <xdr:colOff>63500</xdr:colOff>
      <xdr:row>72</xdr:row>
      <xdr:rowOff>72872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333849"/>
          <a:ext cx="838200" cy="8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130268</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81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8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72872</xdr:rowOff>
    </xdr:from>
    <xdr:to>
      <xdr:col>111</xdr:col>
      <xdr:colOff>177800</xdr:colOff>
      <xdr:row>72</xdr:row>
      <xdr:rowOff>146527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417272"/>
          <a:ext cx="889000" cy="7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79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30918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88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78557</xdr:rowOff>
    </xdr:from>
    <xdr:to>
      <xdr:col>107</xdr:col>
      <xdr:colOff>50800</xdr:colOff>
      <xdr:row>72</xdr:row>
      <xdr:rowOff>146527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422957"/>
          <a:ext cx="889000" cy="6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0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38768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89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64704</xdr:rowOff>
    </xdr:from>
    <xdr:to>
      <xdr:col>102</xdr:col>
      <xdr:colOff>114300</xdr:colOff>
      <xdr:row>72</xdr:row>
      <xdr:rowOff>78557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409104"/>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7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20022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87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80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35643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8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110099</xdr:rowOff>
    </xdr:from>
    <xdr:to>
      <xdr:col>116</xdr:col>
      <xdr:colOff>114300</xdr:colOff>
      <xdr:row>72</xdr:row>
      <xdr:rowOff>40249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2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132976</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13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22072</xdr:rowOff>
    </xdr:from>
    <xdr:to>
      <xdr:col>112</xdr:col>
      <xdr:colOff>38100</xdr:colOff>
      <xdr:row>72</xdr:row>
      <xdr:rowOff>123672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36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140199</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141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95727</xdr:rowOff>
    </xdr:from>
    <xdr:to>
      <xdr:col>107</xdr:col>
      <xdr:colOff>101600</xdr:colOff>
      <xdr:row>73</xdr:row>
      <xdr:rowOff>25877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44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42404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21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27757</xdr:rowOff>
    </xdr:from>
    <xdr:to>
      <xdr:col>102</xdr:col>
      <xdr:colOff>165100</xdr:colOff>
      <xdr:row>72</xdr:row>
      <xdr:rowOff>129357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37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145884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14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13904</xdr:rowOff>
    </xdr:from>
    <xdr:to>
      <xdr:col>98</xdr:col>
      <xdr:colOff>38100</xdr:colOff>
      <xdr:row>72</xdr:row>
      <xdr:rowOff>115504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35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132031</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13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は、適正配置に努めている。物件費は、町有施設の老朽化に伴い今後も増加が見込まれる。維持補修費は、除排雪経費が大半であり、その年の降雪・排雪状況によって経費の増減はあるが、削減困難な経費である。扶助費は、高齢化率の上昇により増加している。補助費等は、消防関係やごみ処理・し尿処理関係の一部事務組合への負担金、町立病院への運営費補助金が多額となっている。普通建設事業費は、大きな事業が終わったことから大きく減少しているが、新たな建設事業の始まり、今後数年間は増加となることが見込まれる。公債費は、大規模な普通建設事業等に伴う地方債の償還開始により増加している。積立金は、ふるさと支援まちづくり基金の積立が大半である。投資及び出資金は、町立病院の建物等増改築費や医療機器等購入費、リース資産購入費に対する出資が大半となっている。繰出金は、特別会計への繰出金が大半であり、今後も継続することが予想されるが、独立採算を維持できるように経費削減に努め、保険料や使用料等の見直しを図りサービス水準の維持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9,427
9,318
170.21
6,980,296
6,645,095
300,420
4,388,929
6,778,774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92837</xdr:rowOff>
    </xdr:from>
    <xdr:to>
      <xdr:col>24</xdr:col>
      <xdr:colOff>62865</xdr:colOff>
      <xdr:row>39</xdr:row>
      <xdr:rowOff>102743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36337"/>
          <a:ext cx="1270"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106570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102743</xdr:rowOff>
    </xdr:from>
    <xdr:to>
      <xdr:col>24</xdr:col>
      <xdr:colOff>152400</xdr:colOff>
      <xdr:row>39</xdr:row>
      <xdr:rowOff>102743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8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39514</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92837</xdr:rowOff>
    </xdr:from>
    <xdr:to>
      <xdr:col>24</xdr:col>
      <xdr:colOff>152400</xdr:colOff>
      <xdr:row>30</xdr:row>
      <xdr:rowOff>92837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3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39878</xdr:rowOff>
    </xdr:from>
    <xdr:to>
      <xdr:col>24</xdr:col>
      <xdr:colOff>63500</xdr:colOff>
      <xdr:row>34</xdr:row>
      <xdr:rowOff>60071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69178"/>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141241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162814</xdr:rowOff>
    </xdr:from>
    <xdr:to>
      <xdr:col>24</xdr:col>
      <xdr:colOff>114300</xdr:colOff>
      <xdr:row>36</xdr:row>
      <xdr:rowOff>92964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21590</xdr:rowOff>
    </xdr:from>
    <xdr:to>
      <xdr:col>19</xdr:col>
      <xdr:colOff>177800</xdr:colOff>
      <xdr:row>34</xdr:row>
      <xdr:rowOff>60071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50890"/>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10033</xdr:rowOff>
    </xdr:from>
    <xdr:to>
      <xdr:col>20</xdr:col>
      <xdr:colOff>38100</xdr:colOff>
      <xdr:row>36</xdr:row>
      <xdr:rowOff>111633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102760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21590</xdr:rowOff>
    </xdr:from>
    <xdr:to>
      <xdr:col>15</xdr:col>
      <xdr:colOff>50800</xdr:colOff>
      <xdr:row>34</xdr:row>
      <xdr:rowOff>23876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508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42418</xdr:rowOff>
    </xdr:from>
    <xdr:to>
      <xdr:col>15</xdr:col>
      <xdr:colOff>101600</xdr:colOff>
      <xdr:row>36</xdr:row>
      <xdr:rowOff>144018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1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135145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52451</xdr:rowOff>
    </xdr:from>
    <xdr:to>
      <xdr:col>10</xdr:col>
      <xdr:colOff>114300</xdr:colOff>
      <xdr:row>34</xdr:row>
      <xdr:rowOff>23876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38851"/>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90424</xdr:rowOff>
    </xdr:from>
    <xdr:to>
      <xdr:col>10</xdr:col>
      <xdr:colOff>165100</xdr:colOff>
      <xdr:row>37</xdr:row>
      <xdr:rowOff>20574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5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63754</xdr:rowOff>
    </xdr:from>
    <xdr:to>
      <xdr:col>6</xdr:col>
      <xdr:colOff>38100</xdr:colOff>
      <xdr:row>35</xdr:row>
      <xdr:rowOff>165354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156481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160528</xdr:rowOff>
    </xdr:from>
    <xdr:to>
      <xdr:col>24</xdr:col>
      <xdr:colOff>114300</xdr:colOff>
      <xdr:row>34</xdr:row>
      <xdr:rowOff>90678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11955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6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9271</xdr:rowOff>
    </xdr:from>
    <xdr:to>
      <xdr:col>20</xdr:col>
      <xdr:colOff>38100</xdr:colOff>
      <xdr:row>34</xdr:row>
      <xdr:rowOff>110871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3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127398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142240</xdr:rowOff>
    </xdr:from>
    <xdr:to>
      <xdr:col>15</xdr:col>
      <xdr:colOff>101600</xdr:colOff>
      <xdr:row>34</xdr:row>
      <xdr:rowOff>72390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0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88917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7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144526</xdr:rowOff>
    </xdr:from>
    <xdr:to>
      <xdr:col>10</xdr:col>
      <xdr:colOff>165100</xdr:colOff>
      <xdr:row>34</xdr:row>
      <xdr:rowOff>74676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91203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7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1651</xdr:rowOff>
    </xdr:from>
    <xdr:to>
      <xdr:col>6</xdr:col>
      <xdr:colOff>38100</xdr:colOff>
      <xdr:row>32</xdr:row>
      <xdr:rowOff>103251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8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119778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6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5365"/>
          <a:ext cx="1270" cy="148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53670</xdr:rowOff>
    </xdr:from>
    <xdr:to>
      <xdr:col>24</xdr:col>
      <xdr:colOff>63500</xdr:colOff>
      <xdr:row>58</xdr:row>
      <xdr:rowOff>68184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97770"/>
          <a:ext cx="838200" cy="1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100354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15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68184</xdr:rowOff>
    </xdr:from>
    <xdr:to>
      <xdr:col>19</xdr:col>
      <xdr:colOff>177800</xdr:colOff>
      <xdr:row>58</xdr:row>
      <xdr:rowOff>70122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12284"/>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49088</xdr:rowOff>
    </xdr:from>
    <xdr:to>
      <xdr:col>15</xdr:col>
      <xdr:colOff>50800</xdr:colOff>
      <xdr:row>58</xdr:row>
      <xdr:rowOff>70122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93188"/>
          <a:ext cx="889000" cy="2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13270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30487</xdr:rowOff>
    </xdr:from>
    <xdr:to>
      <xdr:col>10</xdr:col>
      <xdr:colOff>114300</xdr:colOff>
      <xdr:row>58</xdr:row>
      <xdr:rowOff>49088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74587"/>
          <a:ext cx="889000" cy="1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35257</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79636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2870</xdr:rowOff>
    </xdr:from>
    <xdr:to>
      <xdr:col>24</xdr:col>
      <xdr:colOff>114300</xdr:colOff>
      <xdr:row>58</xdr:row>
      <xdr:rowOff>104470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89247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6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17384</xdr:rowOff>
    </xdr:from>
    <xdr:to>
      <xdr:col>20</xdr:col>
      <xdr:colOff>38100</xdr:colOff>
      <xdr:row>58</xdr:row>
      <xdr:rowOff>118984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110111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5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19322</xdr:rowOff>
    </xdr:from>
    <xdr:to>
      <xdr:col>15</xdr:col>
      <xdr:colOff>101600</xdr:colOff>
      <xdr:row>58</xdr:row>
      <xdr:rowOff>120922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6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112049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5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169738</xdr:rowOff>
    </xdr:from>
    <xdr:to>
      <xdr:col>10</xdr:col>
      <xdr:colOff>165100</xdr:colOff>
      <xdr:row>58</xdr:row>
      <xdr:rowOff>99888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91015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151137</xdr:rowOff>
    </xdr:from>
    <xdr:to>
      <xdr:col>6</xdr:col>
      <xdr:colOff>38100</xdr:colOff>
      <xdr:row>58</xdr:row>
      <xdr:rowOff>81287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72414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6054"/>
          <a:ext cx="1270" cy="120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135623</xdr:rowOff>
    </xdr:from>
    <xdr:to>
      <xdr:col>24</xdr:col>
      <xdr:colOff>63500</xdr:colOff>
      <xdr:row>77</xdr:row>
      <xdr:rowOff>11768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65823"/>
          <a:ext cx="838200" cy="4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156270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43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11768</xdr:rowOff>
    </xdr:from>
    <xdr:to>
      <xdr:col>19</xdr:col>
      <xdr:colOff>177800</xdr:colOff>
      <xdr:row>77</xdr:row>
      <xdr:rowOff>50629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13418"/>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128922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147641</xdr:rowOff>
    </xdr:from>
    <xdr:to>
      <xdr:col>15</xdr:col>
      <xdr:colOff>50800</xdr:colOff>
      <xdr:row>77</xdr:row>
      <xdr:rowOff>50629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006391"/>
          <a:ext cx="889000" cy="24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98434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8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147641</xdr:rowOff>
    </xdr:from>
    <xdr:to>
      <xdr:col>10</xdr:col>
      <xdr:colOff>114300</xdr:colOff>
      <xdr:row>76</xdr:row>
      <xdr:rowOff>134587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06391"/>
          <a:ext cx="889000" cy="15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37892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14916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84823</xdr:rowOff>
    </xdr:from>
    <xdr:to>
      <xdr:col>24</xdr:col>
      <xdr:colOff>114300</xdr:colOff>
      <xdr:row>77</xdr:row>
      <xdr:rowOff>14973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63250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9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132418</xdr:rowOff>
    </xdr:from>
    <xdr:to>
      <xdr:col>20</xdr:col>
      <xdr:colOff>38100</xdr:colOff>
      <xdr:row>77</xdr:row>
      <xdr:rowOff>62568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6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53695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5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171279</xdr:rowOff>
    </xdr:from>
    <xdr:to>
      <xdr:col>15</xdr:col>
      <xdr:colOff>101600</xdr:colOff>
      <xdr:row>77</xdr:row>
      <xdr:rowOff>101429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0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92556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9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96840</xdr:rowOff>
    </xdr:from>
    <xdr:to>
      <xdr:col>10</xdr:col>
      <xdr:colOff>165100</xdr:colOff>
      <xdr:row>76</xdr:row>
      <xdr:rowOff>26991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555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43517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3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83787</xdr:rowOff>
    </xdr:from>
    <xdr:to>
      <xdr:col>6</xdr:col>
      <xdr:colOff>38100</xdr:colOff>
      <xdr:row>77</xdr:row>
      <xdr:rowOff>13937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1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30464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8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143929</xdr:rowOff>
    </xdr:from>
    <xdr:to>
      <xdr:col>24</xdr:col>
      <xdr:colOff>62865</xdr:colOff>
      <xdr:row>99</xdr:row>
      <xdr:rowOff>131432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74429"/>
          <a:ext cx="1270" cy="153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131432</xdr:rowOff>
    </xdr:from>
    <xdr:to>
      <xdr:col>24</xdr:col>
      <xdr:colOff>152400</xdr:colOff>
      <xdr:row>99</xdr:row>
      <xdr:rowOff>131432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0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90606</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143929</xdr:rowOff>
    </xdr:from>
    <xdr:to>
      <xdr:col>24</xdr:col>
      <xdr:colOff>152400</xdr:colOff>
      <xdr:row>90</xdr:row>
      <xdr:rowOff>143929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7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85764</xdr:rowOff>
    </xdr:from>
    <xdr:to>
      <xdr:col>24</xdr:col>
      <xdr:colOff>63500</xdr:colOff>
      <xdr:row>94</xdr:row>
      <xdr:rowOff>147332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202064"/>
          <a:ext cx="838200" cy="6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35031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94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56604</xdr:rowOff>
    </xdr:from>
    <xdr:to>
      <xdr:col>24</xdr:col>
      <xdr:colOff>114300</xdr:colOff>
      <xdr:row>96</xdr:row>
      <xdr:rowOff>158204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36588</xdr:rowOff>
    </xdr:from>
    <xdr:to>
      <xdr:col>19</xdr:col>
      <xdr:colOff>177800</xdr:colOff>
      <xdr:row>94</xdr:row>
      <xdr:rowOff>85764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152888"/>
          <a:ext cx="889000" cy="4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57802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36588</xdr:rowOff>
    </xdr:from>
    <xdr:to>
      <xdr:col>15</xdr:col>
      <xdr:colOff>50800</xdr:colOff>
      <xdr:row>94</xdr:row>
      <xdr:rowOff>120244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152888"/>
          <a:ext cx="889000" cy="8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10643</xdr:rowOff>
    </xdr:from>
    <xdr:to>
      <xdr:col>15</xdr:col>
      <xdr:colOff>101600</xdr:colOff>
      <xdr:row>96</xdr:row>
      <xdr:rowOff>112243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103370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120244</xdr:rowOff>
    </xdr:from>
    <xdr:to>
      <xdr:col>10</xdr:col>
      <xdr:colOff>114300</xdr:colOff>
      <xdr:row>95</xdr:row>
      <xdr:rowOff>2667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236544"/>
          <a:ext cx="889000" cy="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123749</xdr:rowOff>
    </xdr:from>
    <xdr:to>
      <xdr:col>10</xdr:col>
      <xdr:colOff>165100</xdr:colOff>
      <xdr:row>97</xdr:row>
      <xdr:rowOff>53899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45026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161646</xdr:rowOff>
    </xdr:from>
    <xdr:to>
      <xdr:col>6</xdr:col>
      <xdr:colOff>38100</xdr:colOff>
      <xdr:row>97</xdr:row>
      <xdr:rowOff>91796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82923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96532</xdr:rowOff>
    </xdr:from>
    <xdr:to>
      <xdr:col>24</xdr:col>
      <xdr:colOff>114300</xdr:colOff>
      <xdr:row>95</xdr:row>
      <xdr:rowOff>26682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21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119409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0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34964</xdr:rowOff>
    </xdr:from>
    <xdr:to>
      <xdr:col>20</xdr:col>
      <xdr:colOff>38100</xdr:colOff>
      <xdr:row>94</xdr:row>
      <xdr:rowOff>136564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15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153091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92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157238</xdr:rowOff>
    </xdr:from>
    <xdr:to>
      <xdr:col>15</xdr:col>
      <xdr:colOff>101600</xdr:colOff>
      <xdr:row>94</xdr:row>
      <xdr:rowOff>87388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1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103915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8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69444</xdr:rowOff>
    </xdr:from>
    <xdr:to>
      <xdr:col>10</xdr:col>
      <xdr:colOff>165100</xdr:colOff>
      <xdr:row>94</xdr:row>
      <xdr:rowOff>171044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1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16121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596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123317</xdr:rowOff>
    </xdr:from>
    <xdr:to>
      <xdr:col>6</xdr:col>
      <xdr:colOff>38100</xdr:colOff>
      <xdr:row>95</xdr:row>
      <xdr:rowOff>53467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23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69994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0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65394"/>
          <a:ext cx="1270" cy="11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6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98095</xdr:rowOff>
    </xdr:from>
    <xdr:to>
      <xdr:col>55</xdr:col>
      <xdr:colOff>0</xdr:colOff>
      <xdr:row>36</xdr:row>
      <xdr:rowOff>115240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27029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51325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4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115240</xdr:rowOff>
    </xdr:from>
    <xdr:to>
      <xdr:col>50</xdr:col>
      <xdr:colOff>114300</xdr:colOff>
      <xdr:row>36</xdr:row>
      <xdr:rowOff>119583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287440"/>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168139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51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119583</xdr:rowOff>
    </xdr:from>
    <xdr:to>
      <xdr:col>45</xdr:col>
      <xdr:colOff>177800</xdr:colOff>
      <xdr:row>36</xdr:row>
      <xdr:rowOff>131928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291783"/>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13606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81178</xdr:rowOff>
    </xdr:from>
    <xdr:to>
      <xdr:col>41</xdr:col>
      <xdr:colOff>50800</xdr:colOff>
      <xdr:row>36</xdr:row>
      <xdr:rowOff>131928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253378"/>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4005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5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17721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532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47295</xdr:rowOff>
    </xdr:from>
    <xdr:to>
      <xdr:col>55</xdr:col>
      <xdr:colOff>50800</xdr:colOff>
      <xdr:row>36</xdr:row>
      <xdr:rowOff>148895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2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70172</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0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64440</xdr:rowOff>
    </xdr:from>
    <xdr:to>
      <xdr:col>50</xdr:col>
      <xdr:colOff>165100</xdr:colOff>
      <xdr:row>36</xdr:row>
      <xdr:rowOff>166040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2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11117</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0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68783</xdr:rowOff>
    </xdr:from>
    <xdr:to>
      <xdr:col>46</xdr:col>
      <xdr:colOff>38100</xdr:colOff>
      <xdr:row>36</xdr:row>
      <xdr:rowOff>170383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15460</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01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81128</xdr:rowOff>
    </xdr:from>
    <xdr:to>
      <xdr:col>41</xdr:col>
      <xdr:colOff>101600</xdr:colOff>
      <xdr:row>37</xdr:row>
      <xdr:rowOff>11278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2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27805</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02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30378</xdr:rowOff>
    </xdr:from>
    <xdr:to>
      <xdr:col>36</xdr:col>
      <xdr:colOff>165100</xdr:colOff>
      <xdr:row>36</xdr:row>
      <xdr:rowOff>131978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2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148505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103960</xdr:rowOff>
    </xdr:from>
    <xdr:to>
      <xdr:col>55</xdr:col>
      <xdr:colOff>0</xdr:colOff>
      <xdr:row>56</xdr:row>
      <xdr:rowOff>120164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705160"/>
          <a:ext cx="838200" cy="1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102340</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70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107175</xdr:rowOff>
    </xdr:from>
    <xdr:to>
      <xdr:col>50</xdr:col>
      <xdr:colOff>114300</xdr:colOff>
      <xdr:row>56</xdr:row>
      <xdr:rowOff>120164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708375"/>
          <a:ext cx="889000" cy="1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25228</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80058</xdr:rowOff>
    </xdr:from>
    <xdr:to>
      <xdr:col>45</xdr:col>
      <xdr:colOff>177800</xdr:colOff>
      <xdr:row>56</xdr:row>
      <xdr:rowOff>107175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681258"/>
          <a:ext cx="889000" cy="2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29325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58396</xdr:rowOff>
    </xdr:from>
    <xdr:to>
      <xdr:col>41</xdr:col>
      <xdr:colOff>50800</xdr:colOff>
      <xdr:row>56</xdr:row>
      <xdr:rowOff>80058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659596"/>
          <a:ext cx="889000" cy="2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62975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76595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53160</xdr:rowOff>
    </xdr:from>
    <xdr:to>
      <xdr:col>55</xdr:col>
      <xdr:colOff>50800</xdr:colOff>
      <xdr:row>56</xdr:row>
      <xdr:rowOff>154760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6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76037</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50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69364</xdr:rowOff>
    </xdr:from>
    <xdr:to>
      <xdr:col>50</xdr:col>
      <xdr:colOff>165100</xdr:colOff>
      <xdr:row>56</xdr:row>
      <xdr:rowOff>170964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67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16041</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4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56375</xdr:rowOff>
    </xdr:from>
    <xdr:to>
      <xdr:col>46</xdr:col>
      <xdr:colOff>38100</xdr:colOff>
      <xdr:row>56</xdr:row>
      <xdr:rowOff>157975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6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3052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43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29258</xdr:rowOff>
    </xdr:from>
    <xdr:to>
      <xdr:col>41</xdr:col>
      <xdr:colOff>101600</xdr:colOff>
      <xdr:row>56</xdr:row>
      <xdr:rowOff>130858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63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147385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40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7596</xdr:rowOff>
    </xdr:from>
    <xdr:to>
      <xdr:col>36</xdr:col>
      <xdr:colOff>165100</xdr:colOff>
      <xdr:row>56</xdr:row>
      <xdr:rowOff>109196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60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125723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3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14301</xdr:rowOff>
    </xdr:from>
    <xdr:to>
      <xdr:col>55</xdr:col>
      <xdr:colOff>0</xdr:colOff>
      <xdr:row>77</xdr:row>
      <xdr:rowOff>36922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215951"/>
          <a:ext cx="838200" cy="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137124</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167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161429</xdr:rowOff>
    </xdr:from>
    <xdr:to>
      <xdr:col>50</xdr:col>
      <xdr:colOff>114300</xdr:colOff>
      <xdr:row>77</xdr:row>
      <xdr:rowOff>14301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750300" y="13191629"/>
          <a:ext cx="889000" cy="2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102429</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3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78378</xdr:rowOff>
    </xdr:from>
    <xdr:to>
      <xdr:col>45</xdr:col>
      <xdr:colOff>177800</xdr:colOff>
      <xdr:row>76</xdr:row>
      <xdr:rowOff>161429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3108578"/>
          <a:ext cx="889000" cy="8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92375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29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5700</xdr:rowOff>
    </xdr:from>
    <xdr:to>
      <xdr:col>41</xdr:col>
      <xdr:colOff>50800</xdr:colOff>
      <xdr:row>76</xdr:row>
      <xdr:rowOff>78378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035900"/>
          <a:ext cx="889000" cy="7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120516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32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90130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32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157572</xdr:rowOff>
    </xdr:from>
    <xdr:to>
      <xdr:col>55</xdr:col>
      <xdr:colOff>50800</xdr:colOff>
      <xdr:row>77</xdr:row>
      <xdr:rowOff>87722</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18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8999</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03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134951</xdr:rowOff>
    </xdr:from>
    <xdr:to>
      <xdr:col>50</xdr:col>
      <xdr:colOff>165100</xdr:colOff>
      <xdr:row>77</xdr:row>
      <xdr:rowOff>65101</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16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81628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94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110629</xdr:rowOff>
    </xdr:from>
    <xdr:to>
      <xdr:col>46</xdr:col>
      <xdr:colOff>38100</xdr:colOff>
      <xdr:row>77</xdr:row>
      <xdr:rowOff>40779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14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57305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291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27578</xdr:rowOff>
    </xdr:from>
    <xdr:to>
      <xdr:col>41</xdr:col>
      <xdr:colOff>101600</xdr:colOff>
      <xdr:row>76</xdr:row>
      <xdr:rowOff>129178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05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145705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83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126350</xdr:rowOff>
    </xdr:from>
    <xdr:to>
      <xdr:col>36</xdr:col>
      <xdr:colOff>165100</xdr:colOff>
      <xdr:row>76</xdr:row>
      <xdr:rowOff>56500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298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73027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7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480433"/>
          <a:ext cx="1270" cy="135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2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48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86633</xdr:rowOff>
    </xdr:from>
    <xdr:to>
      <xdr:col>55</xdr:col>
      <xdr:colOff>0</xdr:colOff>
      <xdr:row>97</xdr:row>
      <xdr:rowOff>181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9639300" y="16545833"/>
          <a:ext cx="838200" cy="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94133</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381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86990</xdr:rowOff>
    </xdr:from>
    <xdr:to>
      <xdr:col>50</xdr:col>
      <xdr:colOff>114300</xdr:colOff>
      <xdr:row>96</xdr:row>
      <xdr:rowOff>86633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8750300" y="16374740"/>
          <a:ext cx="889000" cy="17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13081</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72111" y="166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86990</xdr:rowOff>
    </xdr:from>
    <xdr:to>
      <xdr:col>45</xdr:col>
      <xdr:colOff>177800</xdr:colOff>
      <xdr:row>96</xdr:row>
      <xdr:rowOff>10678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7861300" y="16374740"/>
          <a:ext cx="889000" cy="9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6359</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6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10678</xdr:rowOff>
    </xdr:from>
    <xdr:to>
      <xdr:col>41</xdr:col>
      <xdr:colOff>50800</xdr:colOff>
      <xdr:row>96</xdr:row>
      <xdr:rowOff>138891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6972300" y="16469878"/>
          <a:ext cx="889000" cy="1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24113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65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5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51243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6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120831</xdr:rowOff>
    </xdr:from>
    <xdr:to>
      <xdr:col>55</xdr:col>
      <xdr:colOff>50800</xdr:colOff>
      <xdr:row>97</xdr:row>
      <xdr:rowOff>50981</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58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99258</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55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35833</xdr:rowOff>
    </xdr:from>
    <xdr:to>
      <xdr:col>50</xdr:col>
      <xdr:colOff>165100</xdr:colOff>
      <xdr:row>96</xdr:row>
      <xdr:rowOff>137433</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4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153960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7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36190</xdr:rowOff>
    </xdr:from>
    <xdr:to>
      <xdr:col>46</xdr:col>
      <xdr:colOff>38100</xdr:colOff>
      <xdr:row>95</xdr:row>
      <xdr:rowOff>137790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3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154317</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50795" y="1609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131328</xdr:rowOff>
    </xdr:from>
    <xdr:to>
      <xdr:col>41</xdr:col>
      <xdr:colOff>101600</xdr:colOff>
      <xdr:row>96</xdr:row>
      <xdr:rowOff>61478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41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78005</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795" y="1619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88091</xdr:rowOff>
    </xdr:from>
    <xdr:to>
      <xdr:col>36</xdr:col>
      <xdr:colOff>165100</xdr:colOff>
      <xdr:row>97</xdr:row>
      <xdr:rowOff>18241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5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34768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3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109372</xdr:rowOff>
    </xdr:from>
    <xdr:to>
      <xdr:col>85</xdr:col>
      <xdr:colOff>127000</xdr:colOff>
      <xdr:row>38</xdr:row>
      <xdr:rowOff>29115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453022"/>
          <a:ext cx="838200" cy="9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22223</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26333</xdr:rowOff>
    </xdr:from>
    <xdr:to>
      <xdr:col>81</xdr:col>
      <xdr:colOff>50800</xdr:colOff>
      <xdr:row>38</xdr:row>
      <xdr:rowOff>29115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541433"/>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93889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0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139224</xdr:rowOff>
    </xdr:from>
    <xdr:to>
      <xdr:col>76</xdr:col>
      <xdr:colOff>114300</xdr:colOff>
      <xdr:row>38</xdr:row>
      <xdr:rowOff>26333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482874"/>
          <a:ext cx="889000" cy="5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158354</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15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139224</xdr:rowOff>
    </xdr:from>
    <xdr:to>
      <xdr:col>71</xdr:col>
      <xdr:colOff>177800</xdr:colOff>
      <xdr:row>38</xdr:row>
      <xdr:rowOff>51194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482874"/>
          <a:ext cx="889000" cy="8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132980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13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27557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1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58572</xdr:rowOff>
    </xdr:from>
    <xdr:to>
      <xdr:col>85</xdr:col>
      <xdr:colOff>177800</xdr:colOff>
      <xdr:row>37</xdr:row>
      <xdr:rowOff>160172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36999</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3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149765</xdr:rowOff>
    </xdr:from>
    <xdr:to>
      <xdr:col>81</xdr:col>
      <xdr:colOff>101600</xdr:colOff>
      <xdr:row>38</xdr:row>
      <xdr:rowOff>79915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4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71042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5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146983</xdr:rowOff>
    </xdr:from>
    <xdr:to>
      <xdr:col>76</xdr:col>
      <xdr:colOff>165100</xdr:colOff>
      <xdr:row>38</xdr:row>
      <xdr:rowOff>77133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9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68260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58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88424</xdr:rowOff>
    </xdr:from>
    <xdr:to>
      <xdr:col>72</xdr:col>
      <xdr:colOff>38100</xdr:colOff>
      <xdr:row>38</xdr:row>
      <xdr:rowOff>18574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3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9701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394</xdr:rowOff>
    </xdr:from>
    <xdr:to>
      <xdr:col>67</xdr:col>
      <xdr:colOff>101600</xdr:colOff>
      <xdr:row>38</xdr:row>
      <xdr:rowOff>101994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1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93121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0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697191"/>
          <a:ext cx="1269" cy="127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69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87631</xdr:rowOff>
    </xdr:from>
    <xdr:to>
      <xdr:col>85</xdr:col>
      <xdr:colOff>127000</xdr:colOff>
      <xdr:row>57</xdr:row>
      <xdr:rowOff>326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688831"/>
          <a:ext cx="838200" cy="8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65374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66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144239</xdr:rowOff>
    </xdr:from>
    <xdr:to>
      <xdr:col>81</xdr:col>
      <xdr:colOff>50800</xdr:colOff>
      <xdr:row>57</xdr:row>
      <xdr:rowOff>326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573989"/>
          <a:ext cx="889000" cy="19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19431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144239</xdr:rowOff>
    </xdr:from>
    <xdr:to>
      <xdr:col>76</xdr:col>
      <xdr:colOff>114300</xdr:colOff>
      <xdr:row>57</xdr:row>
      <xdr:rowOff>37516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573989"/>
          <a:ext cx="889000" cy="23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72813</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8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37516</xdr:rowOff>
    </xdr:from>
    <xdr:to>
      <xdr:col>71</xdr:col>
      <xdr:colOff>177800</xdr:colOff>
      <xdr:row>57</xdr:row>
      <xdr:rowOff>75823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810166"/>
          <a:ext cx="889000" cy="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99566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8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6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107168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3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36831</xdr:rowOff>
    </xdr:from>
    <xdr:to>
      <xdr:col>85</xdr:col>
      <xdr:colOff>177800</xdr:colOff>
      <xdr:row>56</xdr:row>
      <xdr:rowOff>138431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63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59708</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48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120976</xdr:rowOff>
    </xdr:from>
    <xdr:to>
      <xdr:col>81</xdr:col>
      <xdr:colOff>101600</xdr:colOff>
      <xdr:row>57</xdr:row>
      <xdr:rowOff>51126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2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42253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81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93439</xdr:rowOff>
    </xdr:from>
    <xdr:to>
      <xdr:col>76</xdr:col>
      <xdr:colOff>165100</xdr:colOff>
      <xdr:row>56</xdr:row>
      <xdr:rowOff>23589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52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40116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29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158166</xdr:rowOff>
    </xdr:from>
    <xdr:to>
      <xdr:col>72</xdr:col>
      <xdr:colOff>38100</xdr:colOff>
      <xdr:row>57</xdr:row>
      <xdr:rowOff>88316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75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104843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3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25023</xdr:rowOff>
    </xdr:from>
    <xdr:to>
      <xdr:col>67</xdr:col>
      <xdr:colOff>101600</xdr:colOff>
      <xdr:row>57</xdr:row>
      <xdr:rowOff>126623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7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117750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9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26822</xdr:rowOff>
    </xdr:from>
    <xdr:to>
      <xdr:col>85</xdr:col>
      <xdr:colOff>127000</xdr:colOff>
      <xdr:row>79</xdr:row>
      <xdr:rowOff>39852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71372"/>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156774</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58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39852</xdr:rowOff>
    </xdr:from>
    <xdr:to>
      <xdr:col>81</xdr:col>
      <xdr:colOff>50800</xdr:colOff>
      <xdr:row>79</xdr:row>
      <xdr:rowOff>42551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84402"/>
          <a:ext cx="889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92578</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40163</xdr:rowOff>
    </xdr:from>
    <xdr:to>
      <xdr:col>76</xdr:col>
      <xdr:colOff>114300</xdr:colOff>
      <xdr:row>79</xdr:row>
      <xdr:rowOff>42551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4713"/>
          <a:ext cx="889000" cy="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82433</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39918</xdr:rowOff>
    </xdr:from>
    <xdr:to>
      <xdr:col>71</xdr:col>
      <xdr:colOff>177800</xdr:colOff>
      <xdr:row>79</xdr:row>
      <xdr:rowOff>40163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4468"/>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93124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100672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3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147472</xdr:rowOff>
    </xdr:from>
    <xdr:to>
      <xdr:col>85</xdr:col>
      <xdr:colOff>177800</xdr:colOff>
      <xdr:row>79</xdr:row>
      <xdr:rowOff>77622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2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112326</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160502</xdr:rowOff>
    </xdr:from>
    <xdr:to>
      <xdr:col>81</xdr:col>
      <xdr:colOff>101600</xdr:colOff>
      <xdr:row>79</xdr:row>
      <xdr:rowOff>90652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81779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62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163201</xdr:rowOff>
    </xdr:from>
    <xdr:to>
      <xdr:col>76</xdr:col>
      <xdr:colOff>165100</xdr:colOff>
      <xdr:row>79</xdr:row>
      <xdr:rowOff>93351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84478</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629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160813</xdr:rowOff>
    </xdr:from>
    <xdr:to>
      <xdr:col>72</xdr:col>
      <xdr:colOff>38100</xdr:colOff>
      <xdr:row>79</xdr:row>
      <xdr:rowOff>90963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82090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62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160568</xdr:rowOff>
    </xdr:from>
    <xdr:to>
      <xdr:col>67</xdr:col>
      <xdr:colOff>101600</xdr:colOff>
      <xdr:row>79</xdr:row>
      <xdr:rowOff>90718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81845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62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88426</xdr:rowOff>
    </xdr:from>
    <xdr:to>
      <xdr:col>85</xdr:col>
      <xdr:colOff>127000</xdr:colOff>
      <xdr:row>96</xdr:row>
      <xdr:rowOff>102750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547626"/>
          <a:ext cx="838200" cy="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47669</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163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102750</xdr:rowOff>
    </xdr:from>
    <xdr:to>
      <xdr:col>81</xdr:col>
      <xdr:colOff>50800</xdr:colOff>
      <xdr:row>96</xdr:row>
      <xdr:rowOff>117106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561950"/>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959</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117106</xdr:rowOff>
    </xdr:from>
    <xdr:to>
      <xdr:col>76</xdr:col>
      <xdr:colOff>114300</xdr:colOff>
      <xdr:row>96</xdr:row>
      <xdr:rowOff>138184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576306"/>
          <a:ext cx="889000" cy="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153526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138184</xdr:rowOff>
    </xdr:from>
    <xdr:to>
      <xdr:col>71</xdr:col>
      <xdr:colOff>177800</xdr:colOff>
      <xdr:row>96</xdr:row>
      <xdr:rowOff>171171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597384"/>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3253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158380</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37626</xdr:rowOff>
    </xdr:from>
    <xdr:to>
      <xdr:col>85</xdr:col>
      <xdr:colOff>177800</xdr:colOff>
      <xdr:row>96</xdr:row>
      <xdr:rowOff>139226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4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16053</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47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51950</xdr:rowOff>
    </xdr:from>
    <xdr:to>
      <xdr:col>81</xdr:col>
      <xdr:colOff>101600</xdr:colOff>
      <xdr:row>96</xdr:row>
      <xdr:rowOff>153550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5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144677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60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66306</xdr:rowOff>
    </xdr:from>
    <xdr:to>
      <xdr:col>76</xdr:col>
      <xdr:colOff>165100</xdr:colOff>
      <xdr:row>96</xdr:row>
      <xdr:rowOff>167906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52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159033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6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87384</xdr:rowOff>
    </xdr:from>
    <xdr:to>
      <xdr:col>72</xdr:col>
      <xdr:colOff>38100</xdr:colOff>
      <xdr:row>97</xdr:row>
      <xdr:rowOff>17534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5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8661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63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120371</xdr:rowOff>
    </xdr:from>
    <xdr:to>
      <xdr:col>67</xdr:col>
      <xdr:colOff>101600</xdr:colOff>
      <xdr:row>97</xdr:row>
      <xdr:rowOff>50521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5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41648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67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704,902</a:t>
          </a:r>
          <a:r>
            <a:rPr kumimoji="1" lang="ja-JP" altLang="en-US" sz="1300">
              <a:latin typeface="ＭＳ Ｐゴシック" panose="020B0600070205080204" pitchFamily="50" charset="-128"/>
              <a:ea typeface="ＭＳ Ｐゴシック" panose="020B0600070205080204" pitchFamily="50" charset="-128"/>
            </a:rPr>
            <a:t>円となっている。目的別に内訳をみると民生費の</a:t>
          </a:r>
          <a:r>
            <a:rPr kumimoji="1" lang="en-US" altLang="ja-JP" sz="1300">
              <a:latin typeface="ＭＳ Ｐゴシック" panose="020B0600070205080204" pitchFamily="50" charset="-128"/>
              <a:ea typeface="ＭＳ Ｐゴシック" panose="020B0600070205080204" pitchFamily="50" charset="-128"/>
            </a:rPr>
            <a:t>155,535</a:t>
          </a:r>
          <a:r>
            <a:rPr kumimoji="1" lang="ja-JP" altLang="en-US" sz="1300">
              <a:latin typeface="ＭＳ Ｐゴシック" panose="020B0600070205080204" pitchFamily="50" charset="-128"/>
              <a:ea typeface="ＭＳ Ｐゴシック" panose="020B0600070205080204" pitchFamily="50" charset="-128"/>
            </a:rPr>
            <a:t>円が最も高く、次いで衛生費の</a:t>
          </a:r>
          <a:r>
            <a:rPr kumimoji="1" lang="en-US" altLang="ja-JP" sz="1300">
              <a:latin typeface="ＭＳ Ｐゴシック" panose="020B0600070205080204" pitchFamily="50" charset="-128"/>
              <a:ea typeface="ＭＳ Ｐゴシック" panose="020B0600070205080204" pitchFamily="50" charset="-128"/>
            </a:rPr>
            <a:t>89,399</a:t>
          </a:r>
          <a:r>
            <a:rPr kumimoji="1" lang="ja-JP" altLang="en-US" sz="1300">
              <a:latin typeface="ＭＳ Ｐゴシック" panose="020B0600070205080204" pitchFamily="50" charset="-128"/>
              <a:ea typeface="ＭＳ Ｐゴシック" panose="020B0600070205080204" pitchFamily="50" charset="-128"/>
            </a:rPr>
            <a:t>円、総務費の</a:t>
          </a:r>
          <a:r>
            <a:rPr kumimoji="1" lang="en-US" altLang="ja-JP" sz="1300">
              <a:latin typeface="ＭＳ Ｐゴシック" panose="020B0600070205080204" pitchFamily="50" charset="-128"/>
              <a:ea typeface="ＭＳ Ｐゴシック" panose="020B0600070205080204" pitchFamily="50" charset="-128"/>
            </a:rPr>
            <a:t>85,160</a:t>
          </a:r>
          <a:r>
            <a:rPr kumimoji="1" lang="ja-JP" altLang="en-US" sz="1300">
              <a:latin typeface="ＭＳ Ｐゴシック" panose="020B0600070205080204" pitchFamily="50" charset="-128"/>
              <a:ea typeface="ＭＳ Ｐゴシック" panose="020B0600070205080204" pitchFamily="50" charset="-128"/>
            </a:rPr>
            <a:t>円と続いている。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民生費は、類似団体に比べ低位にあるが、高い高齢化率により今後も増加傾向が続くことが見込まれる。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衛生費は、町立病院への運営補助金、ごみ処理・し尿処理関係の一部事務組合への負担金が大半を占めている。今後も高止まりが予想されるが、経費削減・経営改善の取り組みが継続的に行われている。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農林水産業費は、町の中心産業である農業費が大半を占めており、地域農業の担い手育成や法人化など継続した農業振興策に取り組んでいる。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年度をピークに大きく減少しているが、町営住宅建設事業が完了したことが要因である。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新潟県津南町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令和元年度については、適切な財源の確保と歳出の精査により、数年続いていた財政調整基金の取り崩しを回避した。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少雪であったことにより除排雪経費を抑えることができたことや町立病院への運営補助金が例年より減額できたことが大きな要因である。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新潟県津南町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病院事業会計では、医業収益の減少等に伴い毎年資金不足となっており、一般会計からの運営費補助金で対応している。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院外薬局を導入するなど継続して経営改善の取り組みを実施している。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yazawa.takuya/Documents/&#36001;&#25919;/6%20&#35519;&#26619;/2%20&#36001;&#25919;&#29366;&#27841;&#36039;&#26009;/R1&#27770;&#31639;&#36001;&#25919;&#29366;&#27841;&#36039;&#26009;&#38598;/&#12304;&#36001;&#25919;&#29366;&#27841;&#36039;&#26009;&#38598;&#12305;_154822_&#27941;&#21335;&#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73.5</v>
          </cell>
          <cell r="BQ51"/>
          <cell r="BR51"/>
          <cell r="BS51"/>
          <cell r="BT51"/>
          <cell r="BU51"/>
          <cell r="BV51"/>
          <cell r="BW51"/>
          <cell r="BX51">
            <v>81.400000000000006</v>
          </cell>
          <cell r="BY51"/>
          <cell r="BZ51"/>
          <cell r="CA51"/>
          <cell r="CB51"/>
          <cell r="CC51"/>
          <cell r="CD51"/>
          <cell r="CE51"/>
          <cell r="CF51">
            <v>86.2</v>
          </cell>
          <cell r="CG51"/>
          <cell r="CH51"/>
          <cell r="CI51"/>
          <cell r="CJ51"/>
          <cell r="CK51"/>
          <cell r="CL51"/>
          <cell r="CM51"/>
          <cell r="CN51">
            <v>84.4</v>
          </cell>
          <cell r="CO51"/>
          <cell r="CP51"/>
          <cell r="CQ51"/>
          <cell r="CR51"/>
          <cell r="CS51"/>
          <cell r="CT51"/>
          <cell r="CU51"/>
          <cell r="CV51">
            <v>72.400000000000006</v>
          </cell>
          <cell r="CW51"/>
          <cell r="CX51"/>
          <cell r="CY51"/>
          <cell r="CZ51"/>
          <cell r="DA51"/>
          <cell r="DB51"/>
          <cell r="DC51"/>
        </row>
        <row r="53">
          <cell r="BP53">
            <v>50.9</v>
          </cell>
          <cell r="BQ53"/>
          <cell r="BR53"/>
          <cell r="BS53"/>
          <cell r="BT53"/>
          <cell r="BU53"/>
          <cell r="BV53"/>
          <cell r="BW53"/>
          <cell r="BX53">
            <v>57</v>
          </cell>
          <cell r="BY53"/>
          <cell r="BZ53"/>
          <cell r="CA53"/>
          <cell r="CB53"/>
          <cell r="CC53"/>
          <cell r="CD53"/>
          <cell r="CE53"/>
          <cell r="CF53">
            <v>53.6</v>
          </cell>
          <cell r="CG53"/>
          <cell r="CH53"/>
          <cell r="CI53"/>
          <cell r="CJ53"/>
          <cell r="CK53"/>
          <cell r="CL53"/>
          <cell r="CM53"/>
          <cell r="CN53">
            <v>55.6</v>
          </cell>
          <cell r="CO53"/>
          <cell r="CP53"/>
          <cell r="CQ53"/>
          <cell r="CR53"/>
          <cell r="CS53"/>
          <cell r="CT53"/>
          <cell r="CU53"/>
          <cell r="CV53">
            <v>57.3</v>
          </cell>
          <cell r="CW53"/>
          <cell r="CX53"/>
          <cell r="CY53"/>
          <cell r="CZ53"/>
          <cell r="DA53"/>
          <cell r="DB53"/>
          <cell r="DC53"/>
        </row>
        <row r="55">
          <cell r="AN55" t="str">
            <v>類似団体内平均値</v>
          </cell>
          <cell r="BP55">
            <v>58.9</v>
          </cell>
          <cell r="BQ55"/>
          <cell r="BR55"/>
          <cell r="BS55"/>
          <cell r="BT55"/>
          <cell r="BU55"/>
          <cell r="BV55"/>
          <cell r="BW55"/>
          <cell r="BX55">
            <v>51.4</v>
          </cell>
          <cell r="BY55"/>
          <cell r="BZ55"/>
          <cell r="CA55"/>
          <cell r="CB55"/>
          <cell r="CC55"/>
          <cell r="CD55"/>
          <cell r="CE55"/>
          <cell r="CF55">
            <v>46.8</v>
          </cell>
          <cell r="CG55"/>
          <cell r="CH55"/>
          <cell r="CI55"/>
          <cell r="CJ55"/>
          <cell r="CK55"/>
          <cell r="CL55"/>
          <cell r="CM55"/>
          <cell r="CN55">
            <v>48.4</v>
          </cell>
          <cell r="CO55"/>
          <cell r="CP55"/>
          <cell r="CQ55"/>
          <cell r="CR55"/>
          <cell r="CS55"/>
          <cell r="CT55"/>
          <cell r="CU55"/>
          <cell r="CV55">
            <v>43</v>
          </cell>
          <cell r="CW55"/>
          <cell r="CX55"/>
          <cell r="CY55"/>
          <cell r="CZ55"/>
          <cell r="DA55"/>
          <cell r="DB55"/>
          <cell r="DC55"/>
        </row>
        <row r="57">
          <cell r="BP57">
            <v>55.6</v>
          </cell>
          <cell r="BQ57"/>
          <cell r="BR57"/>
          <cell r="BS57"/>
          <cell r="BT57"/>
          <cell r="BU57"/>
          <cell r="BV57"/>
          <cell r="BW57"/>
          <cell r="BX57">
            <v>59.8</v>
          </cell>
          <cell r="BY57"/>
          <cell r="BZ57"/>
          <cell r="CA57"/>
          <cell r="CB57"/>
          <cell r="CC57"/>
          <cell r="CD57"/>
          <cell r="CE57"/>
          <cell r="CF57">
            <v>61.4</v>
          </cell>
          <cell r="CG57"/>
          <cell r="CH57"/>
          <cell r="CI57"/>
          <cell r="CJ57"/>
          <cell r="CK57"/>
          <cell r="CL57"/>
          <cell r="CM57"/>
          <cell r="CN57">
            <v>61.4</v>
          </cell>
          <cell r="CO57"/>
          <cell r="CP57"/>
          <cell r="CQ57"/>
          <cell r="CR57"/>
          <cell r="CS57"/>
          <cell r="CT57"/>
          <cell r="CU57"/>
          <cell r="CV57">
            <v>62.5</v>
          </cell>
          <cell r="CW57"/>
          <cell r="CX57"/>
          <cell r="CY57"/>
          <cell r="CZ57"/>
          <cell r="DA57"/>
          <cell r="DB57"/>
          <cell r="DC57"/>
        </row>
        <row r="72">
          <cell r="BP72" t="str">
            <v>H27</v>
          </cell>
          <cell r="BX72" t="str">
            <v>H28</v>
          </cell>
          <cell r="CF72" t="str">
            <v>H29</v>
          </cell>
          <cell r="CN72" t="str">
            <v>H30</v>
          </cell>
          <cell r="CV72" t="str">
            <v>R01</v>
          </cell>
        </row>
        <row r="73">
          <cell r="AN73" t="str">
            <v>当該団体値</v>
          </cell>
          <cell r="BP73">
            <v>73.5</v>
          </cell>
          <cell r="BQ73"/>
          <cell r="BR73"/>
          <cell r="BS73"/>
          <cell r="BT73"/>
          <cell r="BU73"/>
          <cell r="BV73"/>
          <cell r="BW73"/>
          <cell r="BX73">
            <v>81.400000000000006</v>
          </cell>
          <cell r="BY73"/>
          <cell r="BZ73"/>
          <cell r="CA73"/>
          <cell r="CB73"/>
          <cell r="CC73"/>
          <cell r="CD73"/>
          <cell r="CE73"/>
          <cell r="CF73">
            <v>86.2</v>
          </cell>
          <cell r="CG73"/>
          <cell r="CH73"/>
          <cell r="CI73"/>
          <cell r="CJ73"/>
          <cell r="CK73"/>
          <cell r="CL73"/>
          <cell r="CM73"/>
          <cell r="CN73">
            <v>84.4</v>
          </cell>
          <cell r="CO73"/>
          <cell r="CP73"/>
          <cell r="CQ73"/>
          <cell r="CR73"/>
          <cell r="CS73"/>
          <cell r="CT73"/>
          <cell r="CU73"/>
          <cell r="CV73">
            <v>72.400000000000006</v>
          </cell>
          <cell r="CW73"/>
          <cell r="CX73"/>
          <cell r="CY73"/>
          <cell r="CZ73"/>
          <cell r="DA73"/>
          <cell r="DB73"/>
          <cell r="DC73"/>
        </row>
        <row r="75">
          <cell r="BP75">
            <v>9</v>
          </cell>
          <cell r="BQ75"/>
          <cell r="BR75"/>
          <cell r="BS75"/>
          <cell r="BT75"/>
          <cell r="BU75"/>
          <cell r="BV75"/>
          <cell r="BW75"/>
          <cell r="BX75">
            <v>9</v>
          </cell>
          <cell r="BY75"/>
          <cell r="BZ75"/>
          <cell r="CA75"/>
          <cell r="CB75"/>
          <cell r="CC75"/>
          <cell r="CD75"/>
          <cell r="CE75"/>
          <cell r="CF75">
            <v>9.3000000000000007</v>
          </cell>
          <cell r="CG75"/>
          <cell r="CH75"/>
          <cell r="CI75"/>
          <cell r="CJ75"/>
          <cell r="CK75"/>
          <cell r="CL75"/>
          <cell r="CM75"/>
          <cell r="CN75">
            <v>9.9</v>
          </cell>
          <cell r="CO75"/>
          <cell r="CP75"/>
          <cell r="CQ75"/>
          <cell r="CR75"/>
          <cell r="CS75"/>
          <cell r="CT75"/>
          <cell r="CU75"/>
          <cell r="CV75">
            <v>10.3</v>
          </cell>
          <cell r="CW75"/>
          <cell r="CX75"/>
          <cell r="CY75"/>
          <cell r="CZ75"/>
          <cell r="DA75"/>
          <cell r="DB75"/>
          <cell r="DC75"/>
        </row>
        <row r="77">
          <cell r="AN77" t="str">
            <v>類似団体内平均値</v>
          </cell>
          <cell r="BP77">
            <v>58.9</v>
          </cell>
          <cell r="BQ77"/>
          <cell r="BR77"/>
          <cell r="BS77"/>
          <cell r="BT77"/>
          <cell r="BU77"/>
          <cell r="BV77"/>
          <cell r="BW77"/>
          <cell r="BX77">
            <v>51.4</v>
          </cell>
          <cell r="BY77"/>
          <cell r="BZ77"/>
          <cell r="CA77"/>
          <cell r="CB77"/>
          <cell r="CC77"/>
          <cell r="CD77"/>
          <cell r="CE77"/>
          <cell r="CF77">
            <v>46.8</v>
          </cell>
          <cell r="CG77"/>
          <cell r="CH77"/>
          <cell r="CI77"/>
          <cell r="CJ77"/>
          <cell r="CK77"/>
          <cell r="CL77"/>
          <cell r="CM77"/>
          <cell r="CN77">
            <v>48.4</v>
          </cell>
          <cell r="CO77"/>
          <cell r="CP77"/>
          <cell r="CQ77"/>
          <cell r="CR77"/>
          <cell r="CS77"/>
          <cell r="CT77"/>
          <cell r="CU77"/>
          <cell r="CV77">
            <v>43</v>
          </cell>
          <cell r="CW77"/>
          <cell r="CX77"/>
          <cell r="CY77"/>
          <cell r="CZ77"/>
          <cell r="DA77"/>
          <cell r="DB77"/>
          <cell r="DC77"/>
        </row>
        <row r="79">
          <cell r="BP79">
            <v>10.8</v>
          </cell>
          <cell r="BQ79"/>
          <cell r="BR79"/>
          <cell r="BS79"/>
          <cell r="BT79"/>
          <cell r="BU79"/>
          <cell r="BV79"/>
          <cell r="BW79"/>
          <cell r="BX79">
            <v>10.199999999999999</v>
          </cell>
          <cell r="BY79"/>
          <cell r="BZ79"/>
          <cell r="CA79"/>
          <cell r="CB79"/>
          <cell r="CC79"/>
          <cell r="CD79"/>
          <cell r="CE79"/>
          <cell r="CF79">
            <v>9.9</v>
          </cell>
          <cell r="CG79"/>
          <cell r="CH79"/>
          <cell r="CI79"/>
          <cell r="CJ79"/>
          <cell r="CK79"/>
          <cell r="CL79"/>
          <cell r="CM79"/>
          <cell r="CN79">
            <v>9.9</v>
          </cell>
          <cell r="CO79"/>
          <cell r="CP79"/>
          <cell r="CQ79"/>
          <cell r="CR79"/>
          <cell r="CS79"/>
          <cell r="CT79"/>
          <cell r="CU79"/>
          <cell r="CV79">
            <v>9.9</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6980296</v>
      </c>
      <c r="BO4" s="462"/>
      <c r="BP4" s="462"/>
      <c r="BQ4" s="462"/>
      <c r="BR4" s="462"/>
      <c r="BS4" s="462"/>
      <c r="BT4" s="462"/>
      <c r="BU4" s="463"/>
      <c r="BV4" s="461">
        <v>6899722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6.8</v>
      </c>
      <c r="CU4" s="646"/>
      <c r="CV4" s="646"/>
      <c r="CW4" s="646"/>
      <c r="CX4" s="646"/>
      <c r="CY4" s="646"/>
      <c r="CZ4" s="646"/>
      <c r="DA4" s="647"/>
      <c r="DB4" s="645">
        <v>5.4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6645095</v>
      </c>
      <c r="BO5" s="467"/>
      <c r="BP5" s="467"/>
      <c r="BQ5" s="467"/>
      <c r="BR5" s="467"/>
      <c r="BS5" s="467"/>
      <c r="BT5" s="467"/>
      <c r="BU5" s="468"/>
      <c r="BV5" s="466">
        <v>6659986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79.400000000000006</v>
      </c>
      <c r="CU5" s="437"/>
      <c r="CV5" s="437"/>
      <c r="CW5" s="437"/>
      <c r="CX5" s="437"/>
      <c r="CY5" s="437"/>
      <c r="CZ5" s="437"/>
      <c r="DA5" s="438"/>
      <c r="DB5" s="436">
        <v>87</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335201</v>
      </c>
      <c r="BO6" s="467"/>
      <c r="BP6" s="467"/>
      <c r="BQ6" s="467"/>
      <c r="BR6" s="467"/>
      <c r="BS6" s="467"/>
      <c r="BT6" s="467"/>
      <c r="BU6" s="468"/>
      <c r="BV6" s="466">
        <v>239736</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82</v>
      </c>
      <c r="CU6" s="620"/>
      <c r="CV6" s="620"/>
      <c r="CW6" s="620"/>
      <c r="CX6" s="620"/>
      <c r="CY6" s="620"/>
      <c r="CZ6" s="620"/>
      <c r="DA6" s="621"/>
      <c r="DB6" s="619">
        <v>90.9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34781</v>
      </c>
      <c r="BO7" s="467"/>
      <c r="BP7" s="467"/>
      <c r="BQ7" s="467"/>
      <c r="BR7" s="467"/>
      <c r="BS7" s="467"/>
      <c r="BT7" s="467"/>
      <c r="BU7" s="468"/>
      <c r="BV7" s="466">
        <v>5579</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4388929</v>
      </c>
      <c r="CU7" s="467"/>
      <c r="CV7" s="467"/>
      <c r="CW7" s="467"/>
      <c r="CX7" s="467"/>
      <c r="CY7" s="467"/>
      <c r="CZ7" s="467"/>
      <c r="DA7" s="468"/>
      <c r="DB7" s="466">
        <v>4351561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300420</v>
      </c>
      <c r="BO8" s="467"/>
      <c r="BP8" s="467"/>
      <c r="BQ8" s="467"/>
      <c r="BR8" s="467"/>
      <c r="BS8" s="467"/>
      <c r="BT8" s="467"/>
      <c r="BU8" s="468"/>
      <c r="BV8" s="466">
        <v>234157</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0.27</v>
      </c>
      <c r="CU8" s="580"/>
      <c r="CV8" s="580"/>
      <c r="CW8" s="580"/>
      <c r="CX8" s="580"/>
      <c r="CY8" s="580"/>
      <c r="CZ8" s="580"/>
      <c r="DA8" s="581"/>
      <c r="DB8" s="579">
        <v>0.27</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10029</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66263</v>
      </c>
      <c r="BO9" s="467"/>
      <c r="BP9" s="467"/>
      <c r="BQ9" s="467"/>
      <c r="BR9" s="467"/>
      <c r="BS9" s="467"/>
      <c r="BT9" s="467"/>
      <c r="BU9" s="468"/>
      <c r="BV9" s="466">
        <v>-88911</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10.4</v>
      </c>
      <c r="CU9" s="437"/>
      <c r="CV9" s="437"/>
      <c r="CW9" s="437"/>
      <c r="CX9" s="437"/>
      <c r="CY9" s="437"/>
      <c r="CZ9" s="437"/>
      <c r="DA9" s="438"/>
      <c r="DB9" s="436">
        <v>10.5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10881</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23188</v>
      </c>
      <c r="BO10" s="467"/>
      <c r="BP10" s="467"/>
      <c r="BQ10" s="467"/>
      <c r="BR10" s="467"/>
      <c r="BS10" s="467"/>
      <c r="BT10" s="467"/>
      <c r="BU10" s="468"/>
      <c r="BV10" s="466">
        <v>1192</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109</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9427</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94</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35562</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9318</v>
      </c>
      <c r="S13" s="570"/>
      <c r="T13" s="570"/>
      <c r="U13" s="570"/>
      <c r="V13" s="571"/>
      <c r="W13" s="557" t="s">
        <v>141</v>
      </c>
      <c r="X13" s="479"/>
      <c r="Y13" s="479"/>
      <c r="Z13" s="479"/>
      <c r="AA13" s="479"/>
      <c r="AB13" s="480"/>
      <c r="AC13" s="442">
        <v>1363</v>
      </c>
      <c r="AD13" s="443"/>
      <c r="AE13" s="443"/>
      <c r="AF13" s="443"/>
      <c r="AG13" s="444"/>
      <c r="AH13" s="442">
        <v>1546</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89451</v>
      </c>
      <c r="BO13" s="467"/>
      <c r="BP13" s="467"/>
      <c r="BQ13" s="467"/>
      <c r="BR13" s="467"/>
      <c r="BS13" s="467"/>
      <c r="BT13" s="467"/>
      <c r="BU13" s="468"/>
      <c r="BV13" s="466">
        <v>-123281</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10.3</v>
      </c>
      <c r="CU13" s="437"/>
      <c r="CV13" s="437"/>
      <c r="CW13" s="437"/>
      <c r="CX13" s="437"/>
      <c r="CY13" s="437"/>
      <c r="CZ13" s="437"/>
      <c r="DA13" s="438"/>
      <c r="DB13" s="436">
        <v>9.9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9675</v>
      </c>
      <c r="S14" s="570"/>
      <c r="T14" s="570"/>
      <c r="U14" s="570"/>
      <c r="V14" s="571"/>
      <c r="W14" s="572"/>
      <c r="X14" s="482"/>
      <c r="Y14" s="482"/>
      <c r="Z14" s="482"/>
      <c r="AA14" s="482"/>
      <c r="AB14" s="483"/>
      <c r="AC14" s="562">
        <v>25.7</v>
      </c>
      <c r="AD14" s="563"/>
      <c r="AE14" s="563"/>
      <c r="AF14" s="563"/>
      <c r="AG14" s="564"/>
      <c r="AH14" s="562">
        <v>27.4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72.400000000000006</v>
      </c>
      <c r="CU14" s="574"/>
      <c r="CV14" s="574"/>
      <c r="CW14" s="574"/>
      <c r="CX14" s="574"/>
      <c r="CY14" s="574"/>
      <c r="CZ14" s="574"/>
      <c r="DA14" s="575"/>
      <c r="DB14" s="573">
        <v>84.4</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148</v>
      </c>
      <c r="N15" s="567"/>
      <c r="O15" s="567"/>
      <c r="P15" s="567"/>
      <c r="Q15" s="568"/>
      <c r="R15" s="569">
        <v>9565</v>
      </c>
      <c r="S15" s="570"/>
      <c r="T15" s="570"/>
      <c r="U15" s="570"/>
      <c r="V15" s="571"/>
      <c r="W15" s="557" t="s">
        <v>149</v>
      </c>
      <c r="X15" s="479"/>
      <c r="Y15" s="479"/>
      <c r="Z15" s="479"/>
      <c r="AA15" s="479"/>
      <c r="AB15" s="480"/>
      <c r="AC15" s="442">
        <v>1177</v>
      </c>
      <c r="AD15" s="443"/>
      <c r="AE15" s="443"/>
      <c r="AF15" s="443"/>
      <c r="AG15" s="444"/>
      <c r="AH15" s="442">
        <v>1309</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1065527</v>
      </c>
      <c r="BO15" s="462"/>
      <c r="BP15" s="462"/>
      <c r="BQ15" s="462"/>
      <c r="BR15" s="462"/>
      <c r="BS15" s="462"/>
      <c r="BT15" s="462"/>
      <c r="BU15" s="463"/>
      <c r="BV15" s="461">
        <v>1104823</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22.2</v>
      </c>
      <c r="AD16" s="563"/>
      <c r="AE16" s="563"/>
      <c r="AF16" s="563"/>
      <c r="AG16" s="564"/>
      <c r="AH16" s="562">
        <v>23.2</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3977729</v>
      </c>
      <c r="BO16" s="467"/>
      <c r="BP16" s="467"/>
      <c r="BQ16" s="467"/>
      <c r="BR16" s="467"/>
      <c r="BS16" s="467"/>
      <c r="BT16" s="467"/>
      <c r="BU16" s="468"/>
      <c r="BV16" s="466">
        <v>3930130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2763</v>
      </c>
      <c r="AD17" s="443"/>
      <c r="AE17" s="443"/>
      <c r="AF17" s="443"/>
      <c r="AG17" s="444"/>
      <c r="AH17" s="442">
        <v>2787</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1338532</v>
      </c>
      <c r="BO17" s="467"/>
      <c r="BP17" s="467"/>
      <c r="BQ17" s="467"/>
      <c r="BR17" s="467"/>
      <c r="BS17" s="467"/>
      <c r="BT17" s="467"/>
      <c r="BU17" s="468"/>
      <c r="BV17" s="466">
        <v>1397572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170.21</v>
      </c>
      <c r="M18" s="531"/>
      <c r="N18" s="531"/>
      <c r="O18" s="531"/>
      <c r="P18" s="531"/>
      <c r="Q18" s="531"/>
      <c r="R18" s="532"/>
      <c r="S18" s="532"/>
      <c r="T18" s="532"/>
      <c r="U18" s="532"/>
      <c r="V18" s="533"/>
      <c r="W18" s="547"/>
      <c r="X18" s="548"/>
      <c r="Y18" s="548"/>
      <c r="Z18" s="548"/>
      <c r="AA18" s="548"/>
      <c r="AB18" s="558"/>
      <c r="AC18" s="430">
        <v>52.1</v>
      </c>
      <c r="AD18" s="431"/>
      <c r="AE18" s="431"/>
      <c r="AF18" s="431"/>
      <c r="AG18" s="534"/>
      <c r="AH18" s="430">
        <v>49.4</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3533419</v>
      </c>
      <c r="BO18" s="467"/>
      <c r="BP18" s="467"/>
      <c r="BQ18" s="467"/>
      <c r="BR18" s="467"/>
      <c r="BS18" s="467"/>
      <c r="BT18" s="467"/>
      <c r="BU18" s="468"/>
      <c r="BV18" s="466">
        <v>3777449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59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5178396</v>
      </c>
      <c r="BO19" s="467"/>
      <c r="BP19" s="467"/>
      <c r="BQ19" s="467"/>
      <c r="BR19" s="467"/>
      <c r="BS19" s="467"/>
      <c r="BT19" s="467"/>
      <c r="BU19" s="468"/>
      <c r="BV19" s="466">
        <v>5057302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3328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6778774</v>
      </c>
      <c r="BO23" s="467"/>
      <c r="BP23" s="467"/>
      <c r="BQ23" s="467"/>
      <c r="BR23" s="467"/>
      <c r="BS23" s="467"/>
      <c r="BT23" s="467"/>
      <c r="BU23" s="468"/>
      <c r="BV23" s="466">
        <v>6760098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7270</v>
      </c>
      <c r="R24" s="443"/>
      <c r="S24" s="443"/>
      <c r="T24" s="443"/>
      <c r="U24" s="443"/>
      <c r="V24" s="444"/>
      <c r="W24" s="508"/>
      <c r="X24" s="499"/>
      <c r="Y24" s="500"/>
      <c r="Z24" s="439" t="s">
        <v>173</v>
      </c>
      <c r="AA24" s="440"/>
      <c r="AB24" s="440"/>
      <c r="AC24" s="440"/>
      <c r="AD24" s="440"/>
      <c r="AE24" s="440"/>
      <c r="AF24" s="440"/>
      <c r="AG24" s="441"/>
      <c r="AH24" s="442">
        <v>116</v>
      </c>
      <c r="AI24" s="443"/>
      <c r="AJ24" s="443"/>
      <c r="AK24" s="443"/>
      <c r="AL24" s="444"/>
      <c r="AM24" s="442">
        <v>305312</v>
      </c>
      <c r="AN24" s="443"/>
      <c r="AO24" s="443"/>
      <c r="AP24" s="443"/>
      <c r="AQ24" s="443"/>
      <c r="AR24" s="444"/>
      <c r="AS24" s="442">
        <v>2632</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6761553</v>
      </c>
      <c r="BO24" s="467"/>
      <c r="BP24" s="467"/>
      <c r="BQ24" s="467"/>
      <c r="BR24" s="467"/>
      <c r="BS24" s="467"/>
      <c r="BT24" s="467"/>
      <c r="BU24" s="468"/>
      <c r="BV24" s="466">
        <v>6740143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1</v>
      </c>
      <c r="M25" s="443"/>
      <c r="N25" s="443"/>
      <c r="O25" s="443"/>
      <c r="P25" s="444"/>
      <c r="Q25" s="442">
        <v>5570</v>
      </c>
      <c r="R25" s="443"/>
      <c r="S25" s="443"/>
      <c r="T25" s="443"/>
      <c r="U25" s="443"/>
      <c r="V25" s="444"/>
      <c r="W25" s="508"/>
      <c r="X25" s="499"/>
      <c r="Y25" s="500"/>
      <c r="Z25" s="439" t="s">
        <v>176</v>
      </c>
      <c r="AA25" s="440"/>
      <c r="AB25" s="440"/>
      <c r="AC25" s="440"/>
      <c r="AD25" s="440"/>
      <c r="AE25" s="440"/>
      <c r="AF25" s="440"/>
      <c r="AG25" s="441"/>
      <c r="AH25" s="442" t="s">
        <v>138</v>
      </c>
      <c r="AI25" s="443"/>
      <c r="AJ25" s="443"/>
      <c r="AK25" s="443"/>
      <c r="AL25" s="444"/>
      <c r="AM25" s="442" t="s">
        <v>138</v>
      </c>
      <c r="AN25" s="443"/>
      <c r="AO25" s="443"/>
      <c r="AP25" s="443"/>
      <c r="AQ25" s="443"/>
      <c r="AR25" s="444"/>
      <c r="AS25" s="442" t="s">
        <v>138</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428720</v>
      </c>
      <c r="BO25" s="462"/>
      <c r="BP25" s="462"/>
      <c r="BQ25" s="462"/>
      <c r="BR25" s="462"/>
      <c r="BS25" s="462"/>
      <c r="BT25" s="462"/>
      <c r="BU25" s="463"/>
      <c r="BV25" s="461">
        <v>481027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5150</v>
      </c>
      <c r="R26" s="443"/>
      <c r="S26" s="443"/>
      <c r="T26" s="443"/>
      <c r="U26" s="443"/>
      <c r="V26" s="444"/>
      <c r="W26" s="508"/>
      <c r="X26" s="499"/>
      <c r="Y26" s="500"/>
      <c r="Z26" s="439" t="s">
        <v>179</v>
      </c>
      <c r="AA26" s="521"/>
      <c r="AB26" s="521"/>
      <c r="AC26" s="521"/>
      <c r="AD26" s="521"/>
      <c r="AE26" s="521"/>
      <c r="AF26" s="521"/>
      <c r="AG26" s="522"/>
      <c r="AH26" s="442">
        <v>4</v>
      </c>
      <c r="AI26" s="443"/>
      <c r="AJ26" s="443"/>
      <c r="AK26" s="443"/>
      <c r="AL26" s="444"/>
      <c r="AM26" s="442">
        <v>11708</v>
      </c>
      <c r="AN26" s="443"/>
      <c r="AO26" s="443"/>
      <c r="AP26" s="443"/>
      <c r="AQ26" s="443"/>
      <c r="AR26" s="444"/>
      <c r="AS26" s="442">
        <v>2927</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2850</v>
      </c>
      <c r="R27" s="443"/>
      <c r="S27" s="443"/>
      <c r="T27" s="443"/>
      <c r="U27" s="443"/>
      <c r="V27" s="444"/>
      <c r="W27" s="508"/>
      <c r="X27" s="499"/>
      <c r="Y27" s="500"/>
      <c r="Z27" s="439" t="s">
        <v>182</v>
      </c>
      <c r="AA27" s="440"/>
      <c r="AB27" s="440"/>
      <c r="AC27" s="440"/>
      <c r="AD27" s="440"/>
      <c r="AE27" s="440"/>
      <c r="AF27" s="440"/>
      <c r="AG27" s="441"/>
      <c r="AH27" s="442">
        <v>1</v>
      </c>
      <c r="AI27" s="443"/>
      <c r="AJ27" s="443"/>
      <c r="AK27" s="443"/>
      <c r="AL27" s="444"/>
      <c r="AM27" s="442" t="s">
        <v>183</v>
      </c>
      <c r="AN27" s="443"/>
      <c r="AO27" s="443"/>
      <c r="AP27" s="443"/>
      <c r="AQ27" s="443"/>
      <c r="AR27" s="444"/>
      <c r="AS27" s="442" t="s">
        <v>183</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t="s">
        <v>138</v>
      </c>
      <c r="BO27" s="470"/>
      <c r="BP27" s="470"/>
      <c r="BQ27" s="470"/>
      <c r="BR27" s="470"/>
      <c r="BS27" s="470"/>
      <c r="BT27" s="470"/>
      <c r="BU27" s="471"/>
      <c r="BV27" s="469" t="s">
        <v>138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2190</v>
      </c>
      <c r="R28" s="443"/>
      <c r="S28" s="443"/>
      <c r="T28" s="443"/>
      <c r="U28" s="443"/>
      <c r="V28" s="444"/>
      <c r="W28" s="508"/>
      <c r="X28" s="499"/>
      <c r="Y28" s="500"/>
      <c r="Z28" s="439" t="s">
        <v>186</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1004984</v>
      </c>
      <c r="BO28" s="462"/>
      <c r="BP28" s="462"/>
      <c r="BQ28" s="462"/>
      <c r="BR28" s="462"/>
      <c r="BS28" s="462"/>
      <c r="BT28" s="462"/>
      <c r="BU28" s="463"/>
      <c r="BV28" s="461">
        <v>981796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12</v>
      </c>
      <c r="M29" s="443"/>
      <c r="N29" s="443"/>
      <c r="O29" s="443"/>
      <c r="P29" s="444"/>
      <c r="Q29" s="442">
        <v>2000</v>
      </c>
      <c r="R29" s="443"/>
      <c r="S29" s="443"/>
      <c r="T29" s="443"/>
      <c r="U29" s="443"/>
      <c r="V29" s="444"/>
      <c r="W29" s="509"/>
      <c r="X29" s="510"/>
      <c r="Y29" s="511"/>
      <c r="Z29" s="439" t="s">
        <v>189</v>
      </c>
      <c r="AA29" s="440"/>
      <c r="AB29" s="440"/>
      <c r="AC29" s="440"/>
      <c r="AD29" s="440"/>
      <c r="AE29" s="440"/>
      <c r="AF29" s="440"/>
      <c r="AG29" s="441"/>
      <c r="AH29" s="442">
        <v>117</v>
      </c>
      <c r="AI29" s="443"/>
      <c r="AJ29" s="443"/>
      <c r="AK29" s="443"/>
      <c r="AL29" s="444"/>
      <c r="AM29" s="442">
        <v>307507</v>
      </c>
      <c r="AN29" s="443"/>
      <c r="AO29" s="443"/>
      <c r="AP29" s="443"/>
      <c r="AQ29" s="443"/>
      <c r="AR29" s="444"/>
      <c r="AS29" s="442">
        <v>2628</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28114</v>
      </c>
      <c r="BO29" s="467"/>
      <c r="BP29" s="467"/>
      <c r="BQ29" s="467"/>
      <c r="BR29" s="467"/>
      <c r="BS29" s="467"/>
      <c r="BT29" s="467"/>
      <c r="BU29" s="468"/>
      <c r="BV29" s="466">
        <v>28111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93.8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575206</v>
      </c>
      <c r="BO30" s="470"/>
      <c r="BP30" s="470"/>
      <c r="BQ30" s="470"/>
      <c r="BR30" s="470"/>
      <c r="BS30" s="470"/>
      <c r="BT30" s="470"/>
      <c r="BU30" s="471"/>
      <c r="BV30" s="469">
        <v>566476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198</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病院事業会計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簡易水道特別会計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津南地域衛生施設組合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公益財団法人　津南町野菜価格安定協会</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下水道事業特別会計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十日町地域広域事務組合【一般会計】</v>
      </c>
      <c r="BZ35" s="424"/>
      <c r="CA35" s="424"/>
      <c r="CB35" s="424"/>
      <c r="CC35" s="424"/>
      <c r="CD35" s="424"/>
      <c r="CE35" s="424"/>
      <c r="CF35" s="424"/>
      <c r="CG35" s="424"/>
      <c r="CH35" s="424"/>
      <c r="CI35" s="424"/>
      <c r="CJ35" s="424"/>
      <c r="CK35" s="424"/>
      <c r="CL35" s="424"/>
      <c r="CM35" s="424"/>
      <c r="CN35" s="214"/>
      <c r="CO35" s="425">
        <f t="shared" ref="CO35:CO43" si="3">IF(CQ35="","",CO34+1)</f>
        <v>20</v>
      </c>
      <c r="CP35" s="425"/>
      <c r="CQ35" s="424" t="str">
        <f>IF('各会計、関係団体の財政状況及び健全化判断比率'!BS8="","",'各会計、関係団体の財政状況及び健全化判断比率'!BS8)</f>
        <v>公益社団法人　津南町農業公社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8</v>
      </c>
      <c r="BF36" s="425"/>
      <c r="BG36" s="424" t="str">
        <f>IF('各会計、関係団体の財政状況及び健全化判断比率'!B34="","",'各会計、関係団体の財政状況及び健全化判断比率'!B34)</f>
        <v>農業集落排水事業特別会計</v>
      </c>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十日町地域広域事務組合【家畜診療所特別会計】</v>
      </c>
      <c r="BZ36" s="424"/>
      <c r="CA36" s="424"/>
      <c r="CB36" s="424"/>
      <c r="CC36" s="424"/>
      <c r="CD36" s="424"/>
      <c r="CE36" s="424"/>
      <c r="CF36" s="424"/>
      <c r="CG36" s="424"/>
      <c r="CH36" s="424"/>
      <c r="CI36" s="424"/>
      <c r="CJ36" s="424"/>
      <c r="CK36" s="424"/>
      <c r="CL36" s="424"/>
      <c r="CM36" s="424"/>
      <c r="CN36" s="214"/>
      <c r="CO36" s="425">
        <f t="shared" si="3"/>
        <v>21</v>
      </c>
      <c r="CP36" s="425"/>
      <c r="CQ36" s="424" t="str">
        <f>IF('各会計、関係団体の財政状況及び健全化判断比率'!BS9="","",'各会計、関係団体の財政状況及び健全化判断比率'!BS9)</f>
        <v>株式会社　竜ヶ窪温泉</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魚沼地区障害福祉組合</v>
      </c>
      <c r="BZ37" s="424"/>
      <c r="CA37" s="424"/>
      <c r="CB37" s="424"/>
      <c r="CC37" s="424"/>
      <c r="CD37" s="424"/>
      <c r="CE37" s="424"/>
      <c r="CF37" s="424"/>
      <c r="CG37" s="424"/>
      <c r="CH37" s="424"/>
      <c r="CI37" s="424"/>
      <c r="CJ37" s="424"/>
      <c r="CK37" s="424"/>
      <c r="CL37" s="424"/>
      <c r="CM37" s="424"/>
      <c r="CN37" s="214"/>
      <c r="CO37" s="425">
        <f t="shared" si="3"/>
        <v>22</v>
      </c>
      <c r="CP37" s="425"/>
      <c r="CQ37" s="424" t="str">
        <f>IF('各会計、関係団体の財政状況及び健全化判断比率'!BS10="","",'各会計、関係団体の財政状況及び健全化判断比率'!BS10)</f>
        <v>津南醸造　株式会社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新潟県市町村総合事務組合【一般会計】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新潟県市町村総合事務組合【職員退職手当支給事業特別会計】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新潟県市町村総合事務組合【消防団員等公務災害補償事業特別会計】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新潟県市町村総合事務組合【消防賞じゅつ金支給事業特別会計】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新潟県市町村総合事務組合【非常勤職員公務災害補償等特別会計】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新潟県市町村総合事務組合【交通災害共済事業特別会計】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vJXepozF56J9o7Nn+q7AUWUk6o3ACEX+LwaKYEc6QU468b+Dm3sApMOpWlYHrfM1jPrIQuDtj+dEQWxaYCVwDg==" saltValue="bqtxv00PBENfnk5VdB1N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9" t="s">
        <v>565</v>
      </c>
      <c r="D34" s="1249"/>
      <c r="E34" s="1250"/>
      <c r="F34" s="32">
        <v>8.89</v>
      </c>
      <c r="G34" s="33">
        <v>7.64</v>
      </c>
      <c r="H34" s="33">
        <v>7.34</v>
      </c>
      <c r="I34" s="33">
        <v>5.38</v>
      </c>
      <c r="J34" s="34">
        <v>6.84</v>
      </c>
      <c r="K34" s="22"/>
      <c r="L34" s="22"/>
      <c r="M34" s="22"/>
      <c r="N34" s="22"/>
      <c r="O34" s="22"/>
      <c r="P34" s="22"/>
    </row>
    <row r="35" spans="1:16" ht="39" customHeight="1" x14ac:dyDescent="0.15">
      <c r="A35" s="22"/>
      <c r="B35" s="35"/>
      <c r="C35" s="1243" t="s">
        <v>566</v>
      </c>
      <c r="D35" s="1244"/>
      <c r="E35" s="1245"/>
      <c r="F35" s="36">
        <v>2.31</v>
      </c>
      <c r="G35" s="37">
        <v>2.0699999999999998</v>
      </c>
      <c r="H35" s="37">
        <v>1.51</v>
      </c>
      <c r="I35" s="37">
        <v>2.4300000000000002</v>
      </c>
      <c r="J35" s="38">
        <v>3.67</v>
      </c>
      <c r="K35" s="22"/>
      <c r="L35" s="22"/>
      <c r="M35" s="22"/>
      <c r="N35" s="22"/>
      <c r="O35" s="22"/>
      <c r="P35" s="22"/>
    </row>
    <row r="36" spans="1:16" ht="39" customHeight="1" x14ac:dyDescent="0.15">
      <c r="A36" s="22"/>
      <c r="B36" s="35"/>
      <c r="C36" s="1243" t="s">
        <v>567</v>
      </c>
      <c r="D36" s="1244"/>
      <c r="E36" s="1245"/>
      <c r="F36" s="36">
        <v>0.28999999999999998</v>
      </c>
      <c r="G36" s="37">
        <v>1.06</v>
      </c>
      <c r="H36" s="37">
        <v>1.44</v>
      </c>
      <c r="I36" s="37">
        <v>2.34</v>
      </c>
      <c r="J36" s="38">
        <v>2.64</v>
      </c>
      <c r="K36" s="22"/>
      <c r="L36" s="22"/>
      <c r="M36" s="22"/>
      <c r="N36" s="22"/>
      <c r="O36" s="22"/>
      <c r="P36" s="22"/>
    </row>
    <row r="37" spans="1:16" ht="39" customHeight="1" x14ac:dyDescent="0.15">
      <c r="A37" s="22"/>
      <c r="B37" s="35"/>
      <c r="C37" s="1243" t="s">
        <v>568</v>
      </c>
      <c r="D37" s="1244"/>
      <c r="E37" s="1245"/>
      <c r="F37" s="36">
        <v>0.66</v>
      </c>
      <c r="G37" s="37">
        <v>0.67</v>
      </c>
      <c r="H37" s="37">
        <v>0.51</v>
      </c>
      <c r="I37" s="37">
        <v>0.31</v>
      </c>
      <c r="J37" s="38">
        <v>0.28999999999999998</v>
      </c>
      <c r="K37" s="22"/>
      <c r="L37" s="22"/>
      <c r="M37" s="22"/>
      <c r="N37" s="22"/>
      <c r="O37" s="22"/>
      <c r="P37" s="22"/>
    </row>
    <row r="38" spans="1:16" ht="39" customHeight="1" x14ac:dyDescent="0.15">
      <c r="A38" s="22"/>
      <c r="B38" s="35"/>
      <c r="C38" s="1243" t="s">
        <v>569</v>
      </c>
      <c r="D38" s="1244"/>
      <c r="E38" s="1245"/>
      <c r="F38" s="36">
        <v>2.34</v>
      </c>
      <c r="G38" s="37">
        <v>2.06</v>
      </c>
      <c r="H38" s="37" t="s">
        <v>570</v>
      </c>
      <c r="I38" s="37">
        <v>0.33</v>
      </c>
      <c r="J38" s="38">
        <v>0.26</v>
      </c>
      <c r="K38" s="22"/>
      <c r="L38" s="22"/>
      <c r="M38" s="22"/>
      <c r="N38" s="22"/>
      <c r="O38" s="22"/>
      <c r="P38" s="22"/>
    </row>
    <row r="39" spans="1:16" ht="39" customHeight="1" x14ac:dyDescent="0.15">
      <c r="A39" s="22"/>
      <c r="B39" s="35"/>
      <c r="C39" s="1243" t="s">
        <v>571</v>
      </c>
      <c r="D39" s="1244"/>
      <c r="E39" s="1245"/>
      <c r="F39" s="36">
        <v>0.36</v>
      </c>
      <c r="G39" s="37">
        <v>0.57999999999999996</v>
      </c>
      <c r="H39" s="37">
        <v>0.47</v>
      </c>
      <c r="I39" s="37">
        <v>0.26</v>
      </c>
      <c r="J39" s="38">
        <v>0.24</v>
      </c>
      <c r="K39" s="22"/>
      <c r="L39" s="22"/>
      <c r="M39" s="22"/>
      <c r="N39" s="22"/>
      <c r="O39" s="22"/>
      <c r="P39" s="22"/>
    </row>
    <row r="40" spans="1:16" ht="39" customHeight="1" x14ac:dyDescent="0.15">
      <c r="A40" s="22"/>
      <c r="B40" s="35"/>
      <c r="C40" s="1243" t="s">
        <v>572</v>
      </c>
      <c r="D40" s="1244"/>
      <c r="E40" s="1245"/>
      <c r="F40" s="36">
        <v>0.54</v>
      </c>
      <c r="G40" s="37">
        <v>0.53</v>
      </c>
      <c r="H40" s="37">
        <v>0.22</v>
      </c>
      <c r="I40" s="37">
        <v>0.2</v>
      </c>
      <c r="J40" s="38">
        <v>0.2</v>
      </c>
      <c r="K40" s="22"/>
      <c r="L40" s="22"/>
      <c r="M40" s="22"/>
      <c r="N40" s="22"/>
      <c r="O40" s="22"/>
      <c r="P40" s="22"/>
    </row>
    <row r="41" spans="1:16" ht="39" customHeight="1" x14ac:dyDescent="0.15">
      <c r="A41" s="22"/>
      <c r="B41" s="35"/>
      <c r="C41" s="1243" t="s">
        <v>573</v>
      </c>
      <c r="D41" s="1244"/>
      <c r="E41" s="1245"/>
      <c r="F41" s="36">
        <v>7.0000000000000007E-2</v>
      </c>
      <c r="G41" s="37">
        <v>0.06</v>
      </c>
      <c r="H41" s="37">
        <v>7.0000000000000007E-2</v>
      </c>
      <c r="I41" s="37">
        <v>0.01</v>
      </c>
      <c r="J41" s="38">
        <v>0.04</v>
      </c>
      <c r="K41" s="22"/>
      <c r="L41" s="22"/>
      <c r="M41" s="22"/>
      <c r="N41" s="22"/>
      <c r="O41" s="22"/>
      <c r="P41" s="22"/>
    </row>
    <row r="42" spans="1:16" ht="39" customHeight="1" x14ac:dyDescent="0.15">
      <c r="A42" s="22"/>
      <c r="B42" s="39"/>
      <c r="C42" s="1243" t="s">
        <v>574</v>
      </c>
      <c r="D42" s="1244"/>
      <c r="E42" s="1245"/>
      <c r="F42" s="36" t="s">
        <v>515</v>
      </c>
      <c r="G42" s="37" t="s">
        <v>515</v>
      </c>
      <c r="H42" s="37" t="s">
        <v>515</v>
      </c>
      <c r="I42" s="37" t="s">
        <v>515</v>
      </c>
      <c r="J42" s="38" t="s">
        <v>515</v>
      </c>
      <c r="K42" s="22"/>
      <c r="L42" s="22"/>
      <c r="M42" s="22"/>
      <c r="N42" s="22"/>
      <c r="O42" s="22"/>
      <c r="P42" s="22"/>
    </row>
    <row r="43" spans="1:16" ht="39" customHeight="1" thickBot="1" x14ac:dyDescent="0.2">
      <c r="A43" s="22"/>
      <c r="B43" s="40"/>
      <c r="C43" s="1246" t="s">
        <v>575</v>
      </c>
      <c r="D43" s="1247"/>
      <c r="E43" s="1248"/>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G3W3WmA1KoBiTQuS6nOhP+7izduIqs+iVxluutzmqdL2p6URQYfzzzCoFT5ACdeO0bMPp2W0nv54qR9g7t54g==" saltValue="a3gQ5hVnaZpq3Do+9mG9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524</v>
      </c>
      <c r="L45" s="60">
        <v>555</v>
      </c>
      <c r="M45" s="60">
        <v>572</v>
      </c>
      <c r="N45" s="60">
        <v>579</v>
      </c>
      <c r="O45" s="61">
        <v>582</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515</v>
      </c>
      <c r="L46" s="64" t="s">
        <v>515</v>
      </c>
      <c r="M46" s="64" t="s">
        <v>515</v>
      </c>
      <c r="N46" s="64" t="s">
        <v>515</v>
      </c>
      <c r="O46" s="65" t="s">
        <v>515</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515</v>
      </c>
      <c r="L47" s="64" t="s">
        <v>515</v>
      </c>
      <c r="M47" s="64" t="s">
        <v>515</v>
      </c>
      <c r="N47" s="64" t="s">
        <v>515</v>
      </c>
      <c r="O47" s="65" t="s">
        <v>515</v>
      </c>
      <c r="P47" s="48"/>
      <c r="Q47" s="48"/>
      <c r="R47" s="48"/>
      <c r="S47" s="48"/>
      <c r="T47" s="48"/>
      <c r="U47" s="48"/>
    </row>
    <row r="48" spans="1:21" ht="30.75" customHeight="1" x14ac:dyDescent="0.15">
      <c r="A48" s="48"/>
      <c r="B48" s="1271"/>
      <c r="C48" s="1272"/>
      <c r="D48" s="62"/>
      <c r="E48" s="1253" t="s">
        <v>15</v>
      </c>
      <c r="F48" s="1253"/>
      <c r="G48" s="1253"/>
      <c r="H48" s="1253"/>
      <c r="I48" s="1253"/>
      <c r="J48" s="1254"/>
      <c r="K48" s="63">
        <v>451</v>
      </c>
      <c r="L48" s="64">
        <v>464</v>
      </c>
      <c r="M48" s="64">
        <v>453</v>
      </c>
      <c r="N48" s="64">
        <v>464</v>
      </c>
      <c r="O48" s="65">
        <v>463</v>
      </c>
      <c r="P48" s="48"/>
      <c r="Q48" s="48"/>
      <c r="R48" s="48"/>
      <c r="S48" s="48"/>
      <c r="T48" s="48"/>
      <c r="U48" s="48"/>
    </row>
    <row r="49" spans="1:21" ht="30.75" customHeight="1" x14ac:dyDescent="0.15">
      <c r="A49" s="48"/>
      <c r="B49" s="1271"/>
      <c r="C49" s="1272"/>
      <c r="D49" s="62"/>
      <c r="E49" s="1253" t="s">
        <v>16</v>
      </c>
      <c r="F49" s="1253"/>
      <c r="G49" s="1253"/>
      <c r="H49" s="1253"/>
      <c r="I49" s="1253"/>
      <c r="J49" s="1254"/>
      <c r="K49" s="63">
        <v>20</v>
      </c>
      <c r="L49" s="64">
        <v>40</v>
      </c>
      <c r="M49" s="64">
        <v>45</v>
      </c>
      <c r="N49" s="64">
        <v>64</v>
      </c>
      <c r="O49" s="65">
        <v>73</v>
      </c>
      <c r="P49" s="48"/>
      <c r="Q49" s="48"/>
      <c r="R49" s="48"/>
      <c r="S49" s="48"/>
      <c r="T49" s="48"/>
      <c r="U49" s="48"/>
    </row>
    <row r="50" spans="1:21" ht="30.75" customHeight="1" x14ac:dyDescent="0.15">
      <c r="A50" s="48"/>
      <c r="B50" s="1271"/>
      <c r="C50" s="1272"/>
      <c r="D50" s="62"/>
      <c r="E50" s="1253" t="s">
        <v>17</v>
      </c>
      <c r="F50" s="1253"/>
      <c r="G50" s="1253"/>
      <c r="H50" s="1253"/>
      <c r="I50" s="1253"/>
      <c r="J50" s="1254"/>
      <c r="K50" s="63">
        <v>105</v>
      </c>
      <c r="L50" s="64">
        <v>87</v>
      </c>
      <c r="M50" s="64">
        <v>86</v>
      </c>
      <c r="N50" s="64">
        <v>84</v>
      </c>
      <c r="O50" s="65">
        <v>85</v>
      </c>
      <c r="P50" s="48"/>
      <c r="Q50" s="48"/>
      <c r="R50" s="48"/>
      <c r="S50" s="48"/>
      <c r="T50" s="48"/>
      <c r="U50" s="48"/>
    </row>
    <row r="51" spans="1:21" ht="30.75" customHeight="1" x14ac:dyDescent="0.15">
      <c r="A51" s="48"/>
      <c r="B51" s="1273"/>
      <c r="C51" s="1274"/>
      <c r="D51" s="66"/>
      <c r="E51" s="1253" t="s">
        <v>18</v>
      </c>
      <c r="F51" s="1253"/>
      <c r="G51" s="1253"/>
      <c r="H51" s="1253"/>
      <c r="I51" s="1253"/>
      <c r="J51" s="1254"/>
      <c r="K51" s="63" t="s">
        <v>515</v>
      </c>
      <c r="L51" s="64" t="s">
        <v>515</v>
      </c>
      <c r="M51" s="64" t="s">
        <v>515</v>
      </c>
      <c r="N51" s="64" t="s">
        <v>515</v>
      </c>
      <c r="O51" s="65" t="s">
        <v>515</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773</v>
      </c>
      <c r="L52" s="64">
        <v>789</v>
      </c>
      <c r="M52" s="64">
        <v>798</v>
      </c>
      <c r="N52" s="64">
        <v>816</v>
      </c>
      <c r="O52" s="65">
        <v>815</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327</v>
      </c>
      <c r="L53" s="69">
        <v>357</v>
      </c>
      <c r="M53" s="69">
        <v>358</v>
      </c>
      <c r="N53" s="69">
        <v>375</v>
      </c>
      <c r="O53" s="70">
        <v>388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59" t="s">
        <v>25</v>
      </c>
      <c r="C57" s="1260"/>
      <c r="D57" s="1263" t="s">
        <v>26</v>
      </c>
      <c r="E57" s="1264"/>
      <c r="F57" s="1264"/>
      <c r="G57" s="1264"/>
      <c r="H57" s="1264"/>
      <c r="I57" s="1264"/>
      <c r="J57" s="1265"/>
      <c r="K57" s="83" t="s">
        <v>605</v>
      </c>
      <c r="L57" s="84" t="s">
        <v>605</v>
      </c>
      <c r="M57" s="84" t="s">
        <v>605</v>
      </c>
      <c r="N57" s="84" t="s">
        <v>605</v>
      </c>
      <c r="O57" s="85" t="s">
        <v>605</v>
      </c>
    </row>
    <row r="58" spans="1:21" ht="31.5" customHeight="1" thickBot="1" x14ac:dyDescent="0.2">
      <c r="B58" s="1261"/>
      <c r="C58" s="1262"/>
      <c r="D58" s="1266" t="s">
        <v>27</v>
      </c>
      <c r="E58" s="1267"/>
      <c r="F58" s="1267"/>
      <c r="G58" s="1267"/>
      <c r="H58" s="1267"/>
      <c r="I58" s="1267"/>
      <c r="J58" s="1268"/>
      <c r="K58" s="86" t="s">
        <v>605</v>
      </c>
      <c r="L58" s="87" t="s">
        <v>605</v>
      </c>
      <c r="M58" s="87" t="s">
        <v>605</v>
      </c>
      <c r="N58" s="87" t="s">
        <v>605</v>
      </c>
      <c r="O58" s="88" t="s">
        <v>605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8hyDYOhK2x6w3/KPoEpOd1+X9eTlD1hepOeH8xYU0+Crkq0YGOvvd5TB0gKfy9xt2nEhMSuT3bbUrZkSEepwg==" saltValue="JB+ggbi99QxeShN8GPGrA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89" t="s">
        <v>30</v>
      </c>
      <c r="C41" s="1290"/>
      <c r="D41" s="102"/>
      <c r="E41" s="1291" t="s">
        <v>31</v>
      </c>
      <c r="F41" s="1291"/>
      <c r="G41" s="1291"/>
      <c r="H41" s="1292"/>
      <c r="I41" s="103">
        <v>5977</v>
      </c>
      <c r="J41" s="104">
        <v>6228</v>
      </c>
      <c r="K41" s="104">
        <v>6681</v>
      </c>
      <c r="L41" s="104">
        <v>6760</v>
      </c>
      <c r="M41" s="105">
        <v>6779</v>
      </c>
    </row>
    <row r="42" spans="2:13" ht="27.75" customHeight="1" x14ac:dyDescent="0.15">
      <c r="B42" s="1279"/>
      <c r="C42" s="1280"/>
      <c r="D42" s="106"/>
      <c r="E42" s="1283" t="s">
        <v>32</v>
      </c>
      <c r="F42" s="1283"/>
      <c r="G42" s="1283"/>
      <c r="H42" s="1284"/>
      <c r="I42" s="107">
        <v>587</v>
      </c>
      <c r="J42" s="108">
        <v>560</v>
      </c>
      <c r="K42" s="108">
        <v>497</v>
      </c>
      <c r="L42" s="108">
        <v>408</v>
      </c>
      <c r="M42" s="109">
        <v>429</v>
      </c>
    </row>
    <row r="43" spans="2:13" ht="27.75" customHeight="1" x14ac:dyDescent="0.15">
      <c r="B43" s="1279"/>
      <c r="C43" s="1280"/>
      <c r="D43" s="106"/>
      <c r="E43" s="1283" t="s">
        <v>33</v>
      </c>
      <c r="F43" s="1283"/>
      <c r="G43" s="1283"/>
      <c r="H43" s="1284"/>
      <c r="I43" s="107">
        <v>5494</v>
      </c>
      <c r="J43" s="108">
        <v>5270</v>
      </c>
      <c r="K43" s="108">
        <v>5158</v>
      </c>
      <c r="L43" s="108">
        <v>4807</v>
      </c>
      <c r="M43" s="109">
        <v>4408</v>
      </c>
    </row>
    <row r="44" spans="2:13" ht="27.75" customHeight="1" x14ac:dyDescent="0.15">
      <c r="B44" s="1279"/>
      <c r="C44" s="1280"/>
      <c r="D44" s="106"/>
      <c r="E44" s="1283" t="s">
        <v>34</v>
      </c>
      <c r="F44" s="1283"/>
      <c r="G44" s="1283"/>
      <c r="H44" s="1284"/>
      <c r="I44" s="107">
        <v>516</v>
      </c>
      <c r="J44" s="108">
        <v>567</v>
      </c>
      <c r="K44" s="108">
        <v>561</v>
      </c>
      <c r="L44" s="108">
        <v>513</v>
      </c>
      <c r="M44" s="109">
        <v>482</v>
      </c>
    </row>
    <row r="45" spans="2:13" ht="27.75" customHeight="1" x14ac:dyDescent="0.15">
      <c r="B45" s="1279"/>
      <c r="C45" s="1280"/>
      <c r="D45" s="106"/>
      <c r="E45" s="1283" t="s">
        <v>35</v>
      </c>
      <c r="F45" s="1283"/>
      <c r="G45" s="1283"/>
      <c r="H45" s="1284"/>
      <c r="I45" s="107">
        <v>930</v>
      </c>
      <c r="J45" s="108">
        <v>791</v>
      </c>
      <c r="K45" s="108">
        <v>847</v>
      </c>
      <c r="L45" s="108">
        <v>903</v>
      </c>
      <c r="M45" s="109">
        <v>735</v>
      </c>
    </row>
    <row r="46" spans="2:13" ht="27.75" customHeight="1" x14ac:dyDescent="0.15">
      <c r="B46" s="1279"/>
      <c r="C46" s="1280"/>
      <c r="D46" s="110"/>
      <c r="E46" s="1283" t="s">
        <v>36</v>
      </c>
      <c r="F46" s="1283"/>
      <c r="G46" s="1283"/>
      <c r="H46" s="1284"/>
      <c r="I46" s="107" t="s">
        <v>515</v>
      </c>
      <c r="J46" s="108" t="s">
        <v>515</v>
      </c>
      <c r="K46" s="108" t="s">
        <v>515</v>
      </c>
      <c r="L46" s="108" t="s">
        <v>515</v>
      </c>
      <c r="M46" s="109" t="s">
        <v>515</v>
      </c>
    </row>
    <row r="47" spans="2:13" ht="27.75" customHeight="1" x14ac:dyDescent="0.15">
      <c r="B47" s="1279"/>
      <c r="C47" s="1280"/>
      <c r="D47" s="111"/>
      <c r="E47" s="1293" t="s">
        <v>37</v>
      </c>
      <c r="F47" s="1294"/>
      <c r="G47" s="1294"/>
      <c r="H47" s="1295"/>
      <c r="I47" s="107" t="s">
        <v>515</v>
      </c>
      <c r="J47" s="108" t="s">
        <v>515</v>
      </c>
      <c r="K47" s="108" t="s">
        <v>515</v>
      </c>
      <c r="L47" s="108" t="s">
        <v>515</v>
      </c>
      <c r="M47" s="109" t="s">
        <v>515</v>
      </c>
    </row>
    <row r="48" spans="2:13" ht="27.75" customHeight="1" x14ac:dyDescent="0.15">
      <c r="B48" s="1279"/>
      <c r="C48" s="1280"/>
      <c r="D48" s="106"/>
      <c r="E48" s="1283" t="s">
        <v>38</v>
      </c>
      <c r="F48" s="1283"/>
      <c r="G48" s="1283"/>
      <c r="H48" s="1284"/>
      <c r="I48" s="107" t="s">
        <v>515</v>
      </c>
      <c r="J48" s="108" t="s">
        <v>515</v>
      </c>
      <c r="K48" s="108" t="s">
        <v>515</v>
      </c>
      <c r="L48" s="108" t="s">
        <v>515</v>
      </c>
      <c r="M48" s="109" t="s">
        <v>515</v>
      </c>
    </row>
    <row r="49" spans="2:13" ht="27.75" customHeight="1" x14ac:dyDescent="0.15">
      <c r="B49" s="1281"/>
      <c r="C49" s="1282"/>
      <c r="D49" s="106"/>
      <c r="E49" s="1283" t="s">
        <v>39</v>
      </c>
      <c r="F49" s="1283"/>
      <c r="G49" s="1283"/>
      <c r="H49" s="1284"/>
      <c r="I49" s="107" t="s">
        <v>515</v>
      </c>
      <c r="J49" s="108" t="s">
        <v>515</v>
      </c>
      <c r="K49" s="108" t="s">
        <v>515</v>
      </c>
      <c r="L49" s="108" t="s">
        <v>515</v>
      </c>
      <c r="M49" s="109" t="s">
        <v>515</v>
      </c>
    </row>
    <row r="50" spans="2:13" ht="27.75" customHeight="1" x14ac:dyDescent="0.15">
      <c r="B50" s="1277" t="s">
        <v>40</v>
      </c>
      <c r="C50" s="1278"/>
      <c r="D50" s="112"/>
      <c r="E50" s="1283" t="s">
        <v>41</v>
      </c>
      <c r="F50" s="1283"/>
      <c r="G50" s="1283"/>
      <c r="H50" s="1284"/>
      <c r="I50" s="107">
        <v>2022</v>
      </c>
      <c r="J50" s="108">
        <v>1948</v>
      </c>
      <c r="K50" s="108">
        <v>1756</v>
      </c>
      <c r="L50" s="108">
        <v>1705</v>
      </c>
      <c r="M50" s="109">
        <v>1726</v>
      </c>
    </row>
    <row r="51" spans="2:13" ht="27.75" customHeight="1" x14ac:dyDescent="0.15">
      <c r="B51" s="1279"/>
      <c r="C51" s="1280"/>
      <c r="D51" s="106"/>
      <c r="E51" s="1283" t="s">
        <v>42</v>
      </c>
      <c r="F51" s="1283"/>
      <c r="G51" s="1283"/>
      <c r="H51" s="1284"/>
      <c r="I51" s="107">
        <v>271</v>
      </c>
      <c r="J51" s="108">
        <v>355</v>
      </c>
      <c r="K51" s="108">
        <v>562</v>
      </c>
      <c r="L51" s="108">
        <v>636</v>
      </c>
      <c r="M51" s="109">
        <v>666</v>
      </c>
    </row>
    <row r="52" spans="2:13" ht="27.75" customHeight="1" x14ac:dyDescent="0.15">
      <c r="B52" s="1281"/>
      <c r="C52" s="1282"/>
      <c r="D52" s="106"/>
      <c r="E52" s="1283" t="s">
        <v>43</v>
      </c>
      <c r="F52" s="1283"/>
      <c r="G52" s="1283"/>
      <c r="H52" s="1284"/>
      <c r="I52" s="107">
        <v>8368</v>
      </c>
      <c r="J52" s="108">
        <v>8091</v>
      </c>
      <c r="K52" s="108">
        <v>8278</v>
      </c>
      <c r="L52" s="108">
        <v>8025</v>
      </c>
      <c r="M52" s="109">
        <v>7819</v>
      </c>
    </row>
    <row r="53" spans="2:13" ht="27.75" customHeight="1" thickBot="1" x14ac:dyDescent="0.2">
      <c r="B53" s="1285" t="s">
        <v>44</v>
      </c>
      <c r="C53" s="1286"/>
      <c r="D53" s="113"/>
      <c r="E53" s="1287" t="s">
        <v>45</v>
      </c>
      <c r="F53" s="1287"/>
      <c r="G53" s="1287"/>
      <c r="H53" s="1288"/>
      <c r="I53" s="114">
        <v>2844</v>
      </c>
      <c r="J53" s="115">
        <v>3022</v>
      </c>
      <c r="K53" s="115">
        <v>3148</v>
      </c>
      <c r="L53" s="115">
        <v>3026</v>
      </c>
      <c r="M53" s="116">
        <v>2622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1GYdPUxRnFD/rXh3O8HacvEhtjmIS9tOSG2WxV63FQKYqhXINoiJNB+HsoUdUnpzcIsba6UPNK9eZmOYs5hOw==" saltValue="sxrdynSo7Dn+7Olwl7b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4" t="s">
        <v>48</v>
      </c>
      <c r="D55" s="1304"/>
      <c r="E55" s="1305"/>
      <c r="F55" s="128">
        <v>1016</v>
      </c>
      <c r="G55" s="128">
        <v>982</v>
      </c>
      <c r="H55" s="129">
        <v>1005</v>
      </c>
    </row>
    <row r="56" spans="2:8" ht="52.5" customHeight="1" x14ac:dyDescent="0.15">
      <c r="B56" s="130"/>
      <c r="C56" s="1306" t="s">
        <v>49</v>
      </c>
      <c r="D56" s="1306"/>
      <c r="E56" s="1307"/>
      <c r="F56" s="131">
        <v>28</v>
      </c>
      <c r="G56" s="131">
        <v>28</v>
      </c>
      <c r="H56" s="132">
        <v>28</v>
      </c>
    </row>
    <row r="57" spans="2:8" ht="53.25" customHeight="1" x14ac:dyDescent="0.15">
      <c r="B57" s="130"/>
      <c r="C57" s="1308" t="s">
        <v>50</v>
      </c>
      <c r="D57" s="1308"/>
      <c r="E57" s="1309"/>
      <c r="F57" s="133">
        <v>552</v>
      </c>
      <c r="G57" s="133">
        <v>566</v>
      </c>
      <c r="H57" s="134">
        <v>575</v>
      </c>
    </row>
    <row r="58" spans="2:8" ht="45.75" customHeight="1" x14ac:dyDescent="0.15">
      <c r="B58" s="135"/>
      <c r="C58" s="1296" t="s">
        <v>587</v>
      </c>
      <c r="D58" s="1297"/>
      <c r="E58" s="1298"/>
      <c r="F58" s="136">
        <v>173</v>
      </c>
      <c r="G58" s="136">
        <v>173</v>
      </c>
      <c r="H58" s="137">
        <v>173</v>
      </c>
    </row>
    <row r="59" spans="2:8" ht="45.75" customHeight="1" x14ac:dyDescent="0.15">
      <c r="B59" s="135"/>
      <c r="C59" s="1296" t="s">
        <v>588</v>
      </c>
      <c r="D59" s="1297"/>
      <c r="E59" s="1298"/>
      <c r="F59" s="136">
        <v>84</v>
      </c>
      <c r="G59" s="136">
        <v>98</v>
      </c>
      <c r="H59" s="137">
        <v>112</v>
      </c>
    </row>
    <row r="60" spans="2:8" ht="45.75" customHeight="1" x14ac:dyDescent="0.15">
      <c r="B60" s="135"/>
      <c r="C60" s="1296" t="s">
        <v>589</v>
      </c>
      <c r="D60" s="1297"/>
      <c r="E60" s="1298"/>
      <c r="F60" s="136">
        <v>97</v>
      </c>
      <c r="G60" s="136">
        <v>97</v>
      </c>
      <c r="H60" s="137">
        <v>97</v>
      </c>
    </row>
    <row r="61" spans="2:8" ht="45.75" customHeight="1" x14ac:dyDescent="0.15">
      <c r="B61" s="135"/>
      <c r="C61" s="1296" t="s">
        <v>590</v>
      </c>
      <c r="D61" s="1297"/>
      <c r="E61" s="1298"/>
      <c r="F61" s="136">
        <v>65</v>
      </c>
      <c r="G61" s="136">
        <v>66</v>
      </c>
      <c r="H61" s="137">
        <v>60</v>
      </c>
    </row>
    <row r="62" spans="2:8" ht="45.75" customHeight="1" thickBot="1" x14ac:dyDescent="0.2">
      <c r="B62" s="138"/>
      <c r="C62" s="1299" t="s">
        <v>591</v>
      </c>
      <c r="D62" s="1300"/>
      <c r="E62" s="1301"/>
      <c r="F62" s="139">
        <v>44</v>
      </c>
      <c r="G62" s="139">
        <v>44</v>
      </c>
      <c r="H62" s="140">
        <v>44</v>
      </c>
    </row>
    <row r="63" spans="2:8" ht="52.5" customHeight="1" thickBot="1" x14ac:dyDescent="0.2">
      <c r="B63" s="141"/>
      <c r="C63" s="1302" t="s">
        <v>51</v>
      </c>
      <c r="D63" s="1302"/>
      <c r="E63" s="1303"/>
      <c r="F63" s="142">
        <v>1596</v>
      </c>
      <c r="G63" s="142">
        <v>1576</v>
      </c>
      <c r="H63" s="143">
        <v>1608</v>
      </c>
    </row>
    <row r="64" spans="2:8" ht="15" customHeight="1" x14ac:dyDescent="0.15"/>
  </sheetData>
  <sheetProtection algorithmName="SHA-512" hashValue="6n+Z733bOjnCZV5+AwoNqio/rAPJaoXris+6rXPzln7DrwpH2uakgS9JdeR9Xo/C0gL0ntym2p3NsVYrEQXaPw==" saltValue="aIW/Id7f+LS23WrjIYai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DB690-68A6-45B0-9AFB-A4247A8CD35D}">
  <sheetPr>
    <pageSetUpPr fitToPage="1"/>
  </sheetPr>
  <dimension ref="A1:WZM160"/>
  <sheetViews>
    <sheetView showGridLines="0"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616</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609</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556</v>
      </c>
      <c r="BQ50" s="1323"/>
      <c r="BR50" s="1323"/>
      <c r="BS50" s="1323"/>
      <c r="BT50" s="1323"/>
      <c r="BU50" s="1323"/>
      <c r="BV50" s="1323"/>
      <c r="BW50" s="1323"/>
      <c r="BX50" s="1323" t="s">
        <v>557</v>
      </c>
      <c r="BY50" s="1323"/>
      <c r="BZ50" s="1323"/>
      <c r="CA50" s="1323"/>
      <c r="CB50" s="1323"/>
      <c r="CC50" s="1323"/>
      <c r="CD50" s="1323"/>
      <c r="CE50" s="1323"/>
      <c r="CF50" s="1323" t="s">
        <v>558</v>
      </c>
      <c r="CG50" s="1323"/>
      <c r="CH50" s="1323"/>
      <c r="CI50" s="1323"/>
      <c r="CJ50" s="1323"/>
      <c r="CK50" s="1323"/>
      <c r="CL50" s="1323"/>
      <c r="CM50" s="1323"/>
      <c r="CN50" s="1323" t="s">
        <v>559</v>
      </c>
      <c r="CO50" s="1323"/>
      <c r="CP50" s="1323"/>
      <c r="CQ50" s="1323"/>
      <c r="CR50" s="1323"/>
      <c r="CS50" s="1323"/>
      <c r="CT50" s="1323"/>
      <c r="CU50" s="1323"/>
      <c r="CV50" s="1323" t="s">
        <v>560</v>
      </c>
      <c r="CW50" s="1323"/>
      <c r="CX50" s="1323"/>
      <c r="CY50" s="1323"/>
      <c r="CZ50" s="1323"/>
      <c r="DA50" s="1323"/>
      <c r="DB50" s="1323"/>
      <c r="DC50" s="1323"/>
    </row>
    <row r="51" spans="1:109" ht="13.5" customHeight="1" x14ac:dyDescent="0.15">
      <c r="B51" s="395"/>
      <c r="G51" s="1329"/>
      <c r="H51" s="1329"/>
      <c r="I51" s="1327"/>
      <c r="J51" s="1327"/>
      <c r="K51" s="1325"/>
      <c r="L51" s="1325"/>
      <c r="M51" s="1325"/>
      <c r="N51" s="1325"/>
      <c r="AM51" s="404"/>
      <c r="AN51" s="1326" t="s">
        <v>610</v>
      </c>
      <c r="AO51" s="1326"/>
      <c r="AP51" s="1326"/>
      <c r="AQ51" s="1326"/>
      <c r="AR51" s="1326"/>
      <c r="AS51" s="1326"/>
      <c r="AT51" s="1326"/>
      <c r="AU51" s="1326"/>
      <c r="AV51" s="1326"/>
      <c r="AW51" s="1326"/>
      <c r="AX51" s="1326"/>
      <c r="AY51" s="1326"/>
      <c r="AZ51" s="1326"/>
      <c r="BA51" s="1326"/>
      <c r="BB51" s="1326" t="s">
        <v>611</v>
      </c>
      <c r="BC51" s="1326"/>
      <c r="BD51" s="1326"/>
      <c r="BE51" s="1326"/>
      <c r="BF51" s="1326"/>
      <c r="BG51" s="1326"/>
      <c r="BH51" s="1326"/>
      <c r="BI51" s="1326"/>
      <c r="BJ51" s="1326"/>
      <c r="BK51" s="1326"/>
      <c r="BL51" s="1326"/>
      <c r="BM51" s="1326"/>
      <c r="BN51" s="1326"/>
      <c r="BO51" s="1326"/>
      <c r="BP51" s="1324">
        <v>73.5</v>
      </c>
      <c r="BQ51" s="1324"/>
      <c r="BR51" s="1324"/>
      <c r="BS51" s="1324"/>
      <c r="BT51" s="1324"/>
      <c r="BU51" s="1324"/>
      <c r="BV51" s="1324"/>
      <c r="BW51" s="1324"/>
      <c r="BX51" s="1324">
        <v>81.400000000000006</v>
      </c>
      <c r="BY51" s="1324"/>
      <c r="BZ51" s="1324"/>
      <c r="CA51" s="1324"/>
      <c r="CB51" s="1324"/>
      <c r="CC51" s="1324"/>
      <c r="CD51" s="1324"/>
      <c r="CE51" s="1324"/>
      <c r="CF51" s="1324">
        <v>86.2</v>
      </c>
      <c r="CG51" s="1324"/>
      <c r="CH51" s="1324"/>
      <c r="CI51" s="1324"/>
      <c r="CJ51" s="1324"/>
      <c r="CK51" s="1324"/>
      <c r="CL51" s="1324"/>
      <c r="CM51" s="1324"/>
      <c r="CN51" s="1324">
        <v>84.4</v>
      </c>
      <c r="CO51" s="1324"/>
      <c r="CP51" s="1324"/>
      <c r="CQ51" s="1324"/>
      <c r="CR51" s="1324"/>
      <c r="CS51" s="1324"/>
      <c r="CT51" s="1324"/>
      <c r="CU51" s="1324"/>
      <c r="CV51" s="1324">
        <v>72.400000000000006</v>
      </c>
      <c r="CW51" s="1324"/>
      <c r="CX51" s="1324"/>
      <c r="CY51" s="1324"/>
      <c r="CZ51" s="1324"/>
      <c r="DA51" s="1324"/>
      <c r="DB51" s="1324"/>
      <c r="DC51" s="1324"/>
    </row>
    <row r="52" spans="1:109" x14ac:dyDescent="0.15">
      <c r="B52" s="395"/>
      <c r="G52" s="1329"/>
      <c r="H52" s="1329"/>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3"/>
      <c r="B53" s="395"/>
      <c r="G53" s="1329"/>
      <c r="H53" s="1329"/>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612</v>
      </c>
      <c r="BC53" s="1326"/>
      <c r="BD53" s="1326"/>
      <c r="BE53" s="1326"/>
      <c r="BF53" s="1326"/>
      <c r="BG53" s="1326"/>
      <c r="BH53" s="1326"/>
      <c r="BI53" s="1326"/>
      <c r="BJ53" s="1326"/>
      <c r="BK53" s="1326"/>
      <c r="BL53" s="1326"/>
      <c r="BM53" s="1326"/>
      <c r="BN53" s="1326"/>
      <c r="BO53" s="1326"/>
      <c r="BP53" s="1324">
        <v>50.9</v>
      </c>
      <c r="BQ53" s="1324"/>
      <c r="BR53" s="1324"/>
      <c r="BS53" s="1324"/>
      <c r="BT53" s="1324"/>
      <c r="BU53" s="1324"/>
      <c r="BV53" s="1324"/>
      <c r="BW53" s="1324"/>
      <c r="BX53" s="1324">
        <v>57</v>
      </c>
      <c r="BY53" s="1324"/>
      <c r="BZ53" s="1324"/>
      <c r="CA53" s="1324"/>
      <c r="CB53" s="1324"/>
      <c r="CC53" s="1324"/>
      <c r="CD53" s="1324"/>
      <c r="CE53" s="1324"/>
      <c r="CF53" s="1324">
        <v>53.6</v>
      </c>
      <c r="CG53" s="1324"/>
      <c r="CH53" s="1324"/>
      <c r="CI53" s="1324"/>
      <c r="CJ53" s="1324"/>
      <c r="CK53" s="1324"/>
      <c r="CL53" s="1324"/>
      <c r="CM53" s="1324"/>
      <c r="CN53" s="1324">
        <v>55.6</v>
      </c>
      <c r="CO53" s="1324"/>
      <c r="CP53" s="1324"/>
      <c r="CQ53" s="1324"/>
      <c r="CR53" s="1324"/>
      <c r="CS53" s="1324"/>
      <c r="CT53" s="1324"/>
      <c r="CU53" s="1324"/>
      <c r="CV53" s="1324">
        <v>57.3</v>
      </c>
      <c r="CW53" s="1324"/>
      <c r="CX53" s="1324"/>
      <c r="CY53" s="1324"/>
      <c r="CZ53" s="1324"/>
      <c r="DA53" s="1324"/>
      <c r="DB53" s="1324"/>
      <c r="DC53" s="1324"/>
    </row>
    <row r="54" spans="1:109" x14ac:dyDescent="0.15">
      <c r="A54" s="403"/>
      <c r="B54" s="395"/>
      <c r="G54" s="1329"/>
      <c r="H54" s="1329"/>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3"/>
      <c r="B55" s="395"/>
      <c r="G55" s="1319"/>
      <c r="H55" s="1319"/>
      <c r="I55" s="1319"/>
      <c r="J55" s="1319"/>
      <c r="K55" s="1325"/>
      <c r="L55" s="1325"/>
      <c r="M55" s="1325"/>
      <c r="N55" s="1325"/>
      <c r="AN55" s="1323" t="s">
        <v>613</v>
      </c>
      <c r="AO55" s="1323"/>
      <c r="AP55" s="1323"/>
      <c r="AQ55" s="1323"/>
      <c r="AR55" s="1323"/>
      <c r="AS55" s="1323"/>
      <c r="AT55" s="1323"/>
      <c r="AU55" s="1323"/>
      <c r="AV55" s="1323"/>
      <c r="AW55" s="1323"/>
      <c r="AX55" s="1323"/>
      <c r="AY55" s="1323"/>
      <c r="AZ55" s="1323"/>
      <c r="BA55" s="1323"/>
      <c r="BB55" s="1326" t="s">
        <v>611</v>
      </c>
      <c r="BC55" s="1326"/>
      <c r="BD55" s="1326"/>
      <c r="BE55" s="1326"/>
      <c r="BF55" s="1326"/>
      <c r="BG55" s="1326"/>
      <c r="BH55" s="1326"/>
      <c r="BI55" s="1326"/>
      <c r="BJ55" s="1326"/>
      <c r="BK55" s="1326"/>
      <c r="BL55" s="1326"/>
      <c r="BM55" s="1326"/>
      <c r="BN55" s="1326"/>
      <c r="BO55" s="1326"/>
      <c r="BP55" s="1324">
        <v>58.9</v>
      </c>
      <c r="BQ55" s="1324"/>
      <c r="BR55" s="1324"/>
      <c r="BS55" s="1324"/>
      <c r="BT55" s="1324"/>
      <c r="BU55" s="1324"/>
      <c r="BV55" s="1324"/>
      <c r="BW55" s="1324"/>
      <c r="BX55" s="1324">
        <v>51.4</v>
      </c>
      <c r="BY55" s="1324"/>
      <c r="BZ55" s="1324"/>
      <c r="CA55" s="1324"/>
      <c r="CB55" s="1324"/>
      <c r="CC55" s="1324"/>
      <c r="CD55" s="1324"/>
      <c r="CE55" s="1324"/>
      <c r="CF55" s="1324">
        <v>46.8</v>
      </c>
      <c r="CG55" s="1324"/>
      <c r="CH55" s="1324"/>
      <c r="CI55" s="1324"/>
      <c r="CJ55" s="1324"/>
      <c r="CK55" s="1324"/>
      <c r="CL55" s="1324"/>
      <c r="CM55" s="1324"/>
      <c r="CN55" s="1324">
        <v>48.4</v>
      </c>
      <c r="CO55" s="1324"/>
      <c r="CP55" s="1324"/>
      <c r="CQ55" s="1324"/>
      <c r="CR55" s="1324"/>
      <c r="CS55" s="1324"/>
      <c r="CT55" s="1324"/>
      <c r="CU55" s="1324"/>
      <c r="CV55" s="1324">
        <v>43</v>
      </c>
      <c r="CW55" s="1324"/>
      <c r="CX55" s="1324"/>
      <c r="CY55" s="1324"/>
      <c r="CZ55" s="1324"/>
      <c r="DA55" s="1324"/>
      <c r="DB55" s="1324"/>
      <c r="DC55" s="1324"/>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x14ac:dyDescent="0.15">
      <c r="B57" s="407"/>
      <c r="G57" s="1319"/>
      <c r="H57" s="1319"/>
      <c r="I57" s="1328"/>
      <c r="J57" s="1328"/>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612</v>
      </c>
      <c r="BC57" s="1326"/>
      <c r="BD57" s="1326"/>
      <c r="BE57" s="1326"/>
      <c r="BF57" s="1326"/>
      <c r="BG57" s="1326"/>
      <c r="BH57" s="1326"/>
      <c r="BI57" s="1326"/>
      <c r="BJ57" s="1326"/>
      <c r="BK57" s="1326"/>
      <c r="BL57" s="1326"/>
      <c r="BM57" s="1326"/>
      <c r="BN57" s="1326"/>
      <c r="BO57" s="1326"/>
      <c r="BP57" s="1324">
        <v>55.6</v>
      </c>
      <c r="BQ57" s="1324"/>
      <c r="BR57" s="1324"/>
      <c r="BS57" s="1324"/>
      <c r="BT57" s="1324"/>
      <c r="BU57" s="1324"/>
      <c r="BV57" s="1324"/>
      <c r="BW57" s="1324"/>
      <c r="BX57" s="1324">
        <v>59.8</v>
      </c>
      <c r="BY57" s="1324"/>
      <c r="BZ57" s="1324"/>
      <c r="CA57" s="1324"/>
      <c r="CB57" s="1324"/>
      <c r="CC57" s="1324"/>
      <c r="CD57" s="1324"/>
      <c r="CE57" s="1324"/>
      <c r="CF57" s="1324">
        <v>61.4</v>
      </c>
      <c r="CG57" s="1324"/>
      <c r="CH57" s="1324"/>
      <c r="CI57" s="1324"/>
      <c r="CJ57" s="1324"/>
      <c r="CK57" s="1324"/>
      <c r="CL57" s="1324"/>
      <c r="CM57" s="1324"/>
      <c r="CN57" s="1324">
        <v>61.4</v>
      </c>
      <c r="CO57" s="1324"/>
      <c r="CP57" s="1324"/>
      <c r="CQ57" s="1324"/>
      <c r="CR57" s="1324"/>
      <c r="CS57" s="1324"/>
      <c r="CT57" s="1324"/>
      <c r="CU57" s="1324"/>
      <c r="CV57" s="1324">
        <v>62.5</v>
      </c>
      <c r="CW57" s="1324"/>
      <c r="CX57" s="1324"/>
      <c r="CY57" s="1324"/>
      <c r="CZ57" s="1324"/>
      <c r="DA57" s="1324"/>
      <c r="DB57" s="1324"/>
      <c r="DC57" s="1324"/>
      <c r="DD57" s="408"/>
      <c r="DE57" s="407"/>
    </row>
    <row r="58" spans="1:109" s="403" customFormat="1" x14ac:dyDescent="0.15">
      <c r="A58" s="388"/>
      <c r="B58" s="407"/>
      <c r="G58" s="1319"/>
      <c r="H58" s="1319"/>
      <c r="I58" s="1328"/>
      <c r="J58" s="1328"/>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614</v>
      </c>
    </row>
    <row r="64" spans="1:109" x14ac:dyDescent="0.15">
      <c r="B64" s="395"/>
      <c r="G64" s="402"/>
      <c r="I64" s="415"/>
      <c r="J64" s="415"/>
      <c r="K64" s="415"/>
      <c r="L64" s="415"/>
      <c r="M64" s="415"/>
      <c r="N64" s="416"/>
      <c r="AM64" s="402"/>
      <c r="AN64" s="402" t="s">
        <v>608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10" t="s">
        <v>617</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609</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556</v>
      </c>
      <c r="BQ72" s="1323"/>
      <c r="BR72" s="1323"/>
      <c r="BS72" s="1323"/>
      <c r="BT72" s="1323"/>
      <c r="BU72" s="1323"/>
      <c r="BV72" s="1323"/>
      <c r="BW72" s="1323"/>
      <c r="BX72" s="1323" t="s">
        <v>557</v>
      </c>
      <c r="BY72" s="1323"/>
      <c r="BZ72" s="1323"/>
      <c r="CA72" s="1323"/>
      <c r="CB72" s="1323"/>
      <c r="CC72" s="1323"/>
      <c r="CD72" s="1323"/>
      <c r="CE72" s="1323"/>
      <c r="CF72" s="1323" t="s">
        <v>558</v>
      </c>
      <c r="CG72" s="1323"/>
      <c r="CH72" s="1323"/>
      <c r="CI72" s="1323"/>
      <c r="CJ72" s="1323"/>
      <c r="CK72" s="1323"/>
      <c r="CL72" s="1323"/>
      <c r="CM72" s="1323"/>
      <c r="CN72" s="1323" t="s">
        <v>559</v>
      </c>
      <c r="CO72" s="1323"/>
      <c r="CP72" s="1323"/>
      <c r="CQ72" s="1323"/>
      <c r="CR72" s="1323"/>
      <c r="CS72" s="1323"/>
      <c r="CT72" s="1323"/>
      <c r="CU72" s="1323"/>
      <c r="CV72" s="1323" t="s">
        <v>560</v>
      </c>
      <c r="CW72" s="1323"/>
      <c r="CX72" s="1323"/>
      <c r="CY72" s="1323"/>
      <c r="CZ72" s="1323"/>
      <c r="DA72" s="1323"/>
      <c r="DB72" s="1323"/>
      <c r="DC72" s="1323"/>
    </row>
    <row r="73" spans="2:107" x14ac:dyDescent="0.15">
      <c r="B73" s="395"/>
      <c r="G73" s="1329"/>
      <c r="H73" s="1329"/>
      <c r="I73" s="1329"/>
      <c r="J73" s="1329"/>
      <c r="K73" s="1330"/>
      <c r="L73" s="1330"/>
      <c r="M73" s="1330"/>
      <c r="N73" s="1330"/>
      <c r="AM73" s="404"/>
      <c r="AN73" s="1326" t="s">
        <v>610</v>
      </c>
      <c r="AO73" s="1326"/>
      <c r="AP73" s="1326"/>
      <c r="AQ73" s="1326"/>
      <c r="AR73" s="1326"/>
      <c r="AS73" s="1326"/>
      <c r="AT73" s="1326"/>
      <c r="AU73" s="1326"/>
      <c r="AV73" s="1326"/>
      <c r="AW73" s="1326"/>
      <c r="AX73" s="1326"/>
      <c r="AY73" s="1326"/>
      <c r="AZ73" s="1326"/>
      <c r="BA73" s="1326"/>
      <c r="BB73" s="1326" t="s">
        <v>611</v>
      </c>
      <c r="BC73" s="1326"/>
      <c r="BD73" s="1326"/>
      <c r="BE73" s="1326"/>
      <c r="BF73" s="1326"/>
      <c r="BG73" s="1326"/>
      <c r="BH73" s="1326"/>
      <c r="BI73" s="1326"/>
      <c r="BJ73" s="1326"/>
      <c r="BK73" s="1326"/>
      <c r="BL73" s="1326"/>
      <c r="BM73" s="1326"/>
      <c r="BN73" s="1326"/>
      <c r="BO73" s="1326"/>
      <c r="BP73" s="1324">
        <v>73.5</v>
      </c>
      <c r="BQ73" s="1324"/>
      <c r="BR73" s="1324"/>
      <c r="BS73" s="1324"/>
      <c r="BT73" s="1324"/>
      <c r="BU73" s="1324"/>
      <c r="BV73" s="1324"/>
      <c r="BW73" s="1324"/>
      <c r="BX73" s="1324">
        <v>81.400000000000006</v>
      </c>
      <c r="BY73" s="1324"/>
      <c r="BZ73" s="1324"/>
      <c r="CA73" s="1324"/>
      <c r="CB73" s="1324"/>
      <c r="CC73" s="1324"/>
      <c r="CD73" s="1324"/>
      <c r="CE73" s="1324"/>
      <c r="CF73" s="1324">
        <v>86.2</v>
      </c>
      <c r="CG73" s="1324"/>
      <c r="CH73" s="1324"/>
      <c r="CI73" s="1324"/>
      <c r="CJ73" s="1324"/>
      <c r="CK73" s="1324"/>
      <c r="CL73" s="1324"/>
      <c r="CM73" s="1324"/>
      <c r="CN73" s="1324">
        <v>84.4</v>
      </c>
      <c r="CO73" s="1324"/>
      <c r="CP73" s="1324"/>
      <c r="CQ73" s="1324"/>
      <c r="CR73" s="1324"/>
      <c r="CS73" s="1324"/>
      <c r="CT73" s="1324"/>
      <c r="CU73" s="1324"/>
      <c r="CV73" s="1324">
        <v>72.400000000000006</v>
      </c>
      <c r="CW73" s="1324"/>
      <c r="CX73" s="1324"/>
      <c r="CY73" s="1324"/>
      <c r="CZ73" s="1324"/>
      <c r="DA73" s="1324"/>
      <c r="DB73" s="1324"/>
      <c r="DC73" s="1324"/>
    </row>
    <row r="74" spans="2:107" x14ac:dyDescent="0.15">
      <c r="B74" s="395"/>
      <c r="G74" s="1329"/>
      <c r="H74" s="1329"/>
      <c r="I74" s="1329"/>
      <c r="J74" s="1329"/>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5"/>
      <c r="G75" s="1329"/>
      <c r="H75" s="1329"/>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615</v>
      </c>
      <c r="BC75" s="1326"/>
      <c r="BD75" s="1326"/>
      <c r="BE75" s="1326"/>
      <c r="BF75" s="1326"/>
      <c r="BG75" s="1326"/>
      <c r="BH75" s="1326"/>
      <c r="BI75" s="1326"/>
      <c r="BJ75" s="1326"/>
      <c r="BK75" s="1326"/>
      <c r="BL75" s="1326"/>
      <c r="BM75" s="1326"/>
      <c r="BN75" s="1326"/>
      <c r="BO75" s="1326"/>
      <c r="BP75" s="1324">
        <v>9</v>
      </c>
      <c r="BQ75" s="1324"/>
      <c r="BR75" s="1324"/>
      <c r="BS75" s="1324"/>
      <c r="BT75" s="1324"/>
      <c r="BU75" s="1324"/>
      <c r="BV75" s="1324"/>
      <c r="BW75" s="1324"/>
      <c r="BX75" s="1324">
        <v>9</v>
      </c>
      <c r="BY75" s="1324"/>
      <c r="BZ75" s="1324"/>
      <c r="CA75" s="1324"/>
      <c r="CB75" s="1324"/>
      <c r="CC75" s="1324"/>
      <c r="CD75" s="1324"/>
      <c r="CE75" s="1324"/>
      <c r="CF75" s="1324">
        <v>9.3000000000000007</v>
      </c>
      <c r="CG75" s="1324"/>
      <c r="CH75" s="1324"/>
      <c r="CI75" s="1324"/>
      <c r="CJ75" s="1324"/>
      <c r="CK75" s="1324"/>
      <c r="CL75" s="1324"/>
      <c r="CM75" s="1324"/>
      <c r="CN75" s="1324">
        <v>9.9</v>
      </c>
      <c r="CO75" s="1324"/>
      <c r="CP75" s="1324"/>
      <c r="CQ75" s="1324"/>
      <c r="CR75" s="1324"/>
      <c r="CS75" s="1324"/>
      <c r="CT75" s="1324"/>
      <c r="CU75" s="1324"/>
      <c r="CV75" s="1324">
        <v>10.3</v>
      </c>
      <c r="CW75" s="1324"/>
      <c r="CX75" s="1324"/>
      <c r="CY75" s="1324"/>
      <c r="CZ75" s="1324"/>
      <c r="DA75" s="1324"/>
      <c r="DB75" s="1324"/>
      <c r="DC75" s="1324"/>
    </row>
    <row r="76" spans="2:107" x14ac:dyDescent="0.15">
      <c r="B76" s="395"/>
      <c r="G76" s="1329"/>
      <c r="H76" s="1329"/>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5"/>
      <c r="G77" s="1319"/>
      <c r="H77" s="1319"/>
      <c r="I77" s="1319"/>
      <c r="J77" s="1319"/>
      <c r="K77" s="1330"/>
      <c r="L77" s="1330"/>
      <c r="M77" s="1330"/>
      <c r="N77" s="1330"/>
      <c r="AN77" s="1323" t="s">
        <v>613</v>
      </c>
      <c r="AO77" s="1323"/>
      <c r="AP77" s="1323"/>
      <c r="AQ77" s="1323"/>
      <c r="AR77" s="1323"/>
      <c r="AS77" s="1323"/>
      <c r="AT77" s="1323"/>
      <c r="AU77" s="1323"/>
      <c r="AV77" s="1323"/>
      <c r="AW77" s="1323"/>
      <c r="AX77" s="1323"/>
      <c r="AY77" s="1323"/>
      <c r="AZ77" s="1323"/>
      <c r="BA77" s="1323"/>
      <c r="BB77" s="1326" t="s">
        <v>611</v>
      </c>
      <c r="BC77" s="1326"/>
      <c r="BD77" s="1326"/>
      <c r="BE77" s="1326"/>
      <c r="BF77" s="1326"/>
      <c r="BG77" s="1326"/>
      <c r="BH77" s="1326"/>
      <c r="BI77" s="1326"/>
      <c r="BJ77" s="1326"/>
      <c r="BK77" s="1326"/>
      <c r="BL77" s="1326"/>
      <c r="BM77" s="1326"/>
      <c r="BN77" s="1326"/>
      <c r="BO77" s="1326"/>
      <c r="BP77" s="1324">
        <v>58.9</v>
      </c>
      <c r="BQ77" s="1324"/>
      <c r="BR77" s="1324"/>
      <c r="BS77" s="1324"/>
      <c r="BT77" s="1324"/>
      <c r="BU77" s="1324"/>
      <c r="BV77" s="1324"/>
      <c r="BW77" s="1324"/>
      <c r="BX77" s="1324">
        <v>51.4</v>
      </c>
      <c r="BY77" s="1324"/>
      <c r="BZ77" s="1324"/>
      <c r="CA77" s="1324"/>
      <c r="CB77" s="1324"/>
      <c r="CC77" s="1324"/>
      <c r="CD77" s="1324"/>
      <c r="CE77" s="1324"/>
      <c r="CF77" s="1324">
        <v>46.8</v>
      </c>
      <c r="CG77" s="1324"/>
      <c r="CH77" s="1324"/>
      <c r="CI77" s="1324"/>
      <c r="CJ77" s="1324"/>
      <c r="CK77" s="1324"/>
      <c r="CL77" s="1324"/>
      <c r="CM77" s="1324"/>
      <c r="CN77" s="1324">
        <v>48.4</v>
      </c>
      <c r="CO77" s="1324"/>
      <c r="CP77" s="1324"/>
      <c r="CQ77" s="1324"/>
      <c r="CR77" s="1324"/>
      <c r="CS77" s="1324"/>
      <c r="CT77" s="1324"/>
      <c r="CU77" s="1324"/>
      <c r="CV77" s="1324">
        <v>43</v>
      </c>
      <c r="CW77" s="1324"/>
      <c r="CX77" s="1324"/>
      <c r="CY77" s="1324"/>
      <c r="CZ77" s="1324"/>
      <c r="DA77" s="1324"/>
      <c r="DB77" s="1324"/>
      <c r="DC77" s="1324"/>
    </row>
    <row r="78" spans="2:107" x14ac:dyDescent="0.15">
      <c r="B78" s="395"/>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5"/>
      <c r="G79" s="1319"/>
      <c r="H79" s="1319"/>
      <c r="I79" s="1328"/>
      <c r="J79" s="1328"/>
      <c r="K79" s="1331"/>
      <c r="L79" s="1331"/>
      <c r="M79" s="1331"/>
      <c r="N79" s="1331"/>
      <c r="AN79" s="1323"/>
      <c r="AO79" s="1323"/>
      <c r="AP79" s="1323"/>
      <c r="AQ79" s="1323"/>
      <c r="AR79" s="1323"/>
      <c r="AS79" s="1323"/>
      <c r="AT79" s="1323"/>
      <c r="AU79" s="1323"/>
      <c r="AV79" s="1323"/>
      <c r="AW79" s="1323"/>
      <c r="AX79" s="1323"/>
      <c r="AY79" s="1323"/>
      <c r="AZ79" s="1323"/>
      <c r="BA79" s="1323"/>
      <c r="BB79" s="1326" t="s">
        <v>615</v>
      </c>
      <c r="BC79" s="1326"/>
      <c r="BD79" s="1326"/>
      <c r="BE79" s="1326"/>
      <c r="BF79" s="1326"/>
      <c r="BG79" s="1326"/>
      <c r="BH79" s="1326"/>
      <c r="BI79" s="1326"/>
      <c r="BJ79" s="1326"/>
      <c r="BK79" s="1326"/>
      <c r="BL79" s="1326"/>
      <c r="BM79" s="1326"/>
      <c r="BN79" s="1326"/>
      <c r="BO79" s="1326"/>
      <c r="BP79" s="1324">
        <v>10.8</v>
      </c>
      <c r="BQ79" s="1324"/>
      <c r="BR79" s="1324"/>
      <c r="BS79" s="1324"/>
      <c r="BT79" s="1324"/>
      <c r="BU79" s="1324"/>
      <c r="BV79" s="1324"/>
      <c r="BW79" s="1324"/>
      <c r="BX79" s="1324">
        <v>10.199999999999999</v>
      </c>
      <c r="BY79" s="1324"/>
      <c r="BZ79" s="1324"/>
      <c r="CA79" s="1324"/>
      <c r="CB79" s="1324"/>
      <c r="CC79" s="1324"/>
      <c r="CD79" s="1324"/>
      <c r="CE79" s="1324"/>
      <c r="CF79" s="1324">
        <v>9.9</v>
      </c>
      <c r="CG79" s="1324"/>
      <c r="CH79" s="1324"/>
      <c r="CI79" s="1324"/>
      <c r="CJ79" s="1324"/>
      <c r="CK79" s="1324"/>
      <c r="CL79" s="1324"/>
      <c r="CM79" s="1324"/>
      <c r="CN79" s="1324">
        <v>9.9</v>
      </c>
      <c r="CO79" s="1324"/>
      <c r="CP79" s="1324"/>
      <c r="CQ79" s="1324"/>
      <c r="CR79" s="1324"/>
      <c r="CS79" s="1324"/>
      <c r="CT79" s="1324"/>
      <c r="CU79" s="1324"/>
      <c r="CV79" s="1324">
        <v>9.9</v>
      </c>
      <c r="CW79" s="1324"/>
      <c r="CX79" s="1324"/>
      <c r="CY79" s="1324"/>
      <c r="CZ79" s="1324"/>
      <c r="DA79" s="1324"/>
      <c r="DB79" s="1324"/>
      <c r="DC79" s="1324"/>
    </row>
    <row r="80" spans="2:107" x14ac:dyDescent="0.15">
      <c r="B80" s="395"/>
      <c r="G80" s="1319"/>
      <c r="H80" s="1319"/>
      <c r="I80" s="1328"/>
      <c r="J80" s="1328"/>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ageMargins left="0.7" right="0.7" top="0.75" bottom="0.75" header="0.3" footer="0.3"/>
  <pageSetup paperSize="9" scale="4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3D832-99A8-4F82-9372-EA843363CFDA}">
  <sheetPr>
    <pageSetUpPr fitToPage="1"/>
  </sheetPr>
  <dimension ref="A1:DR125"/>
  <sheetViews>
    <sheetView zoomScaleNormal="100" workbookViewId="0">
      <selection activeCell="D1" sqref="D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phoneticPr fontId="2"/>
  <pageMargins left="0.7" right="0.7" top="0.75" bottom="0.75" header="0.3" footer="0.3"/>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9DF3D-1F7A-4ADE-AA95-249DE8E6E6C5}">
  <sheetPr>
    <pageSetUpPr fitToPage="1"/>
  </sheetPr>
  <dimension ref="A1:DR125"/>
  <sheetViews>
    <sheetView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phoneticPr fontId="2"/>
  <pageMargins left="0.7" right="0.7" top="0.75" bottom="0.75" header="0.3" footer="0.3"/>
  <pageSetup paperSize="9"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122676</v>
      </c>
      <c r="E3" s="162"/>
      <c r="F3" s="163">
        <v>93741</v>
      </c>
      <c r="G3" s="164"/>
      <c r="H3" s="165"/>
    </row>
    <row r="4" spans="1:8" x14ac:dyDescent="0.15">
      <c r="A4" s="166"/>
      <c r="B4" s="167"/>
      <c r="C4" s="168"/>
      <c r="D4" s="169">
        <v>43620</v>
      </c>
      <c r="E4" s="170"/>
      <c r="F4" s="171">
        <v>46285</v>
      </c>
      <c r="G4" s="172"/>
      <c r="H4" s="173"/>
    </row>
    <row r="5" spans="1:8" x14ac:dyDescent="0.15">
      <c r="A5" s="154" t="s">
        <v>548</v>
      </c>
      <c r="B5" s="159"/>
      <c r="C5" s="160"/>
      <c r="D5" s="161">
        <v>128704</v>
      </c>
      <c r="E5" s="162"/>
      <c r="F5" s="163">
        <v>107537</v>
      </c>
      <c r="G5" s="164"/>
      <c r="H5" s="165"/>
    </row>
    <row r="6" spans="1:8" x14ac:dyDescent="0.15">
      <c r="A6" s="166"/>
      <c r="B6" s="167"/>
      <c r="C6" s="168"/>
      <c r="D6" s="169">
        <v>70262</v>
      </c>
      <c r="E6" s="170"/>
      <c r="F6" s="171">
        <v>57923</v>
      </c>
      <c r="G6" s="172"/>
      <c r="H6" s="173"/>
    </row>
    <row r="7" spans="1:8" x14ac:dyDescent="0.15">
      <c r="A7" s="154" t="s">
        <v>549</v>
      </c>
      <c r="B7" s="159"/>
      <c r="C7" s="160"/>
      <c r="D7" s="161">
        <v>153765</v>
      </c>
      <c r="E7" s="162"/>
      <c r="F7" s="163">
        <v>113913</v>
      </c>
      <c r="G7" s="164"/>
      <c r="H7" s="165"/>
    </row>
    <row r="8" spans="1:8" x14ac:dyDescent="0.15">
      <c r="A8" s="166"/>
      <c r="B8" s="167"/>
      <c r="C8" s="168"/>
      <c r="D8" s="169">
        <v>45318</v>
      </c>
      <c r="E8" s="170"/>
      <c r="F8" s="171">
        <v>53160</v>
      </c>
      <c r="G8" s="172"/>
      <c r="H8" s="173"/>
    </row>
    <row r="9" spans="1:8" x14ac:dyDescent="0.15">
      <c r="A9" s="154" t="s">
        <v>550</v>
      </c>
      <c r="B9" s="159"/>
      <c r="C9" s="160"/>
      <c r="D9" s="161">
        <v>73497</v>
      </c>
      <c r="E9" s="162"/>
      <c r="F9" s="163">
        <v>115050</v>
      </c>
      <c r="G9" s="164"/>
      <c r="H9" s="165"/>
    </row>
    <row r="10" spans="1:8" x14ac:dyDescent="0.15">
      <c r="A10" s="166"/>
      <c r="B10" s="167"/>
      <c r="C10" s="168"/>
      <c r="D10" s="169">
        <v>30734</v>
      </c>
      <c r="E10" s="170"/>
      <c r="F10" s="171">
        <v>53792</v>
      </c>
      <c r="G10" s="172"/>
      <c r="H10" s="173"/>
    </row>
    <row r="11" spans="1:8" x14ac:dyDescent="0.15">
      <c r="A11" s="154" t="s">
        <v>551</v>
      </c>
      <c r="B11" s="159"/>
      <c r="C11" s="160"/>
      <c r="D11" s="161">
        <v>63078</v>
      </c>
      <c r="E11" s="162"/>
      <c r="F11" s="163">
        <v>118252</v>
      </c>
      <c r="G11" s="164"/>
      <c r="H11" s="165"/>
    </row>
    <row r="12" spans="1:8" x14ac:dyDescent="0.15">
      <c r="A12" s="166"/>
      <c r="B12" s="167"/>
      <c r="C12" s="174"/>
      <c r="D12" s="169">
        <v>35944</v>
      </c>
      <c r="E12" s="170"/>
      <c r="F12" s="171">
        <v>49994</v>
      </c>
      <c r="G12" s="172"/>
      <c r="H12" s="173"/>
    </row>
    <row r="13" spans="1:8" x14ac:dyDescent="0.15">
      <c r="A13" s="154"/>
      <c r="B13" s="159"/>
      <c r="C13" s="175"/>
      <c r="D13" s="176">
        <v>108344</v>
      </c>
      <c r="E13" s="177"/>
      <c r="F13" s="178">
        <v>109699</v>
      </c>
      <c r="G13" s="179"/>
      <c r="H13" s="165"/>
    </row>
    <row r="14" spans="1:8" x14ac:dyDescent="0.15">
      <c r="A14" s="166"/>
      <c r="B14" s="167"/>
      <c r="C14" s="168"/>
      <c r="D14" s="169">
        <v>45176</v>
      </c>
      <c r="E14" s="170"/>
      <c r="F14" s="171">
        <v>52231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8.9</v>
      </c>
      <c r="C19" s="180">
        <f>ROUND(VALUE(SUBSTITUTE(実質収支比率等に係る経年分析!G$48,"▲","-")),2)</f>
        <v>7.65</v>
      </c>
      <c r="D19" s="180">
        <f>ROUND(VALUE(SUBSTITUTE(実質収支比率等に係る経年分析!H$48,"▲","-")),2)</f>
        <v>7.34</v>
      </c>
      <c r="E19" s="180">
        <f>ROUND(VALUE(SUBSTITUTE(実質収支比率等に係る経年分析!I$48,"▲","-")),2)</f>
        <v>5.38</v>
      </c>
      <c r="F19" s="180">
        <f>ROUND(VALUE(SUBSTITUTE(実質収支比率等に係る経年分析!J$48,"▲","-")),2)</f>
        <v>6.84</v>
      </c>
    </row>
    <row r="20" spans="1:11" x14ac:dyDescent="0.15">
      <c r="A20" s="180" t="s">
        <v>55</v>
      </c>
      <c r="B20" s="180">
        <f>ROUND(VALUE(SUBSTITUTE(実質収支比率等に係る経年分析!F$47,"▲","-")),2)</f>
        <v>25.33</v>
      </c>
      <c r="C20" s="180">
        <f>ROUND(VALUE(SUBSTITUTE(実質収支比率等に係る経年分析!G$47,"▲","-")),2)</f>
        <v>24.45</v>
      </c>
      <c r="D20" s="180">
        <f>ROUND(VALUE(SUBSTITUTE(実質収支比率等に係る経年分析!H$47,"▲","-")),2)</f>
        <v>23.1</v>
      </c>
      <c r="E20" s="180">
        <f>ROUND(VALUE(SUBSTITUTE(実質収支比率等に係る経年分析!I$47,"▲","-")),2)</f>
        <v>22.56</v>
      </c>
      <c r="F20" s="180">
        <f>ROUND(VALUE(SUBSTITUTE(実質収支比率等に係る経年分析!J$47,"▲","-")),2)</f>
        <v>22.9</v>
      </c>
    </row>
    <row r="21" spans="1:11" x14ac:dyDescent="0.15">
      <c r="A21" s="180" t="s">
        <v>56</v>
      </c>
      <c r="B21" s="180">
        <f>IF(ISNUMBER(VALUE(SUBSTITUTE(実質収支比率等に係る経年分析!F$49,"▲","-"))),ROUND(VALUE(SUBSTITUTE(実質収支比率等に係る経年分析!F$49,"▲","-")),2),NA())</f>
        <v>-1.18</v>
      </c>
      <c r="C21" s="180">
        <f>IF(ISNUMBER(VALUE(SUBSTITUTE(実質収支比率等に係る経年分析!G$49,"▲","-"))),ROUND(VALUE(SUBSTITUTE(実質収支比率等に係る経年分析!G$49,"▲","-")),2),NA())</f>
        <v>-3.19</v>
      </c>
      <c r="D21" s="180">
        <f>IF(ISNUMBER(VALUE(SUBSTITUTE(実質収支比率等に係る経年分析!H$49,"▲","-"))),ROUND(VALUE(SUBSTITUTE(実質収支比率等に係る経年分析!H$49,"▲","-")),2),NA())</f>
        <v>-2.04</v>
      </c>
      <c r="E21" s="180">
        <f>IF(ISNUMBER(VALUE(SUBSTITUTE(実質収支比率等に係る経年分析!I$49,"▲","-"))),ROUND(VALUE(SUBSTITUTE(実質収支比率等に係る経年分析!I$49,"▲","-")),2),NA())</f>
        <v>-2.83</v>
      </c>
      <c r="F21" s="180">
        <f>IF(ISNUMBER(VALUE(SUBSTITUTE(実質収支比率等に係る経年分析!J$49,"▲","-"))),ROUND(VALUE(SUBSTITUTE(実質収支比率等に係る経年分析!J$49,"▲","-")),2),NA())</f>
        <v>2.04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0.57999999999999996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2.34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2.06</v>
      </c>
      <c r="F32" s="181">
        <f>IF(ROUND(VALUE(SUBSTITUTE(連結実質赤字比率に係る赤字・黒字の構成分析!H$38,"▲", "-")), 2) &lt; 0, ABS(ROUND(VALUE(SUBSTITUTE(連結実質赤字比率に係る赤字・黒字の構成分析!H$38,"▲", "-")), 2)), NA())</f>
        <v>0.13</v>
      </c>
      <c r="G32" s="181" t="e">
        <f>IF(ROUND(VALUE(SUBSTITUTE(連結実質赤字比率に係る赤字・黒字の構成分析!H$38,"▲", "-")), 2) &gt;= 0, ABS(ROUND(VALUE(SUBSTITUTE(連結実質赤字比率に係る赤字・黒字の構成分析!H$38,"▲", "-")), 2)), NA())</f>
        <v>#N/A</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0.28999999999999998</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0.28999999999999998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2.64</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2.0699999999999998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2.4300000000000002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773</v>
      </c>
      <c r="E42" s="182"/>
      <c r="F42" s="182"/>
      <c r="G42" s="182">
        <f>'実質公債費比率（分子）の構造'!L$52</f>
        <v>789</v>
      </c>
      <c r="H42" s="182"/>
      <c r="I42" s="182"/>
      <c r="J42" s="182">
        <f>'実質公債費比率（分子）の構造'!M$52</f>
        <v>798</v>
      </c>
      <c r="K42" s="182"/>
      <c r="L42" s="182"/>
      <c r="M42" s="182">
        <f>'実質公債費比率（分子）の構造'!N$52</f>
        <v>816</v>
      </c>
      <c r="N42" s="182"/>
      <c r="O42" s="182"/>
      <c r="P42" s="182">
        <f>'実質公債費比率（分子）の構造'!O$52</f>
        <v>815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105</v>
      </c>
      <c r="C44" s="182"/>
      <c r="D44" s="182"/>
      <c r="E44" s="182">
        <f>'実質公債費比率（分子）の構造'!L$50</f>
        <v>87</v>
      </c>
      <c r="F44" s="182"/>
      <c r="G44" s="182"/>
      <c r="H44" s="182">
        <f>'実質公債費比率（分子）の構造'!M$50</f>
        <v>86</v>
      </c>
      <c r="I44" s="182"/>
      <c r="J44" s="182"/>
      <c r="K44" s="182">
        <f>'実質公債費比率（分子）の構造'!N$50</f>
        <v>84</v>
      </c>
      <c r="L44" s="182"/>
      <c r="M44" s="182"/>
      <c r="N44" s="182">
        <f>'実質公債費比率（分子）の構造'!O$50</f>
        <v>85</v>
      </c>
      <c r="O44" s="182"/>
      <c r="P44" s="182"/>
    </row>
    <row r="45" spans="1:16" x14ac:dyDescent="0.15">
      <c r="A45" s="182" t="s">
        <v>66</v>
      </c>
      <c r="B45" s="182">
        <f>'実質公債費比率（分子）の構造'!K$49</f>
        <v>20</v>
      </c>
      <c r="C45" s="182"/>
      <c r="D45" s="182"/>
      <c r="E45" s="182">
        <f>'実質公債費比率（分子）の構造'!L$49</f>
        <v>40</v>
      </c>
      <c r="F45" s="182"/>
      <c r="G45" s="182"/>
      <c r="H45" s="182">
        <f>'実質公債費比率（分子）の構造'!M$49</f>
        <v>45</v>
      </c>
      <c r="I45" s="182"/>
      <c r="J45" s="182"/>
      <c r="K45" s="182">
        <f>'実質公債費比率（分子）の構造'!N$49</f>
        <v>64</v>
      </c>
      <c r="L45" s="182"/>
      <c r="M45" s="182"/>
      <c r="N45" s="182">
        <f>'実質公債費比率（分子）の構造'!O$49</f>
        <v>73</v>
      </c>
      <c r="O45" s="182"/>
      <c r="P45" s="182"/>
    </row>
    <row r="46" spans="1:16" x14ac:dyDescent="0.15">
      <c r="A46" s="182" t="s">
        <v>67</v>
      </c>
      <c r="B46" s="182">
        <f>'実質公債費比率（分子）の構造'!K$48</f>
        <v>451</v>
      </c>
      <c r="C46" s="182"/>
      <c r="D46" s="182"/>
      <c r="E46" s="182">
        <f>'実質公債費比率（分子）の構造'!L$48</f>
        <v>464</v>
      </c>
      <c r="F46" s="182"/>
      <c r="G46" s="182"/>
      <c r="H46" s="182">
        <f>'実質公債費比率（分子）の構造'!M$48</f>
        <v>453</v>
      </c>
      <c r="I46" s="182"/>
      <c r="J46" s="182"/>
      <c r="K46" s="182">
        <f>'実質公債費比率（分子）の構造'!N$48</f>
        <v>464</v>
      </c>
      <c r="L46" s="182"/>
      <c r="M46" s="182"/>
      <c r="N46" s="182">
        <f>'実質公債費比率（分子）の構造'!O$48</f>
        <v>463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524</v>
      </c>
      <c r="C49" s="182"/>
      <c r="D49" s="182"/>
      <c r="E49" s="182">
        <f>'実質公債費比率（分子）の構造'!L$45</f>
        <v>555</v>
      </c>
      <c r="F49" s="182"/>
      <c r="G49" s="182"/>
      <c r="H49" s="182">
        <f>'実質公債費比率（分子）の構造'!M$45</f>
        <v>572</v>
      </c>
      <c r="I49" s="182"/>
      <c r="J49" s="182"/>
      <c r="K49" s="182">
        <f>'実質公債費比率（分子）の構造'!N$45</f>
        <v>579</v>
      </c>
      <c r="L49" s="182"/>
      <c r="M49" s="182"/>
      <c r="N49" s="182">
        <f>'実質公債費比率（分子）の構造'!O$45</f>
        <v>582</v>
      </c>
      <c r="O49" s="182"/>
      <c r="P49" s="182"/>
    </row>
    <row r="50" spans="1:16" x14ac:dyDescent="0.15">
      <c r="A50" s="182" t="s">
        <v>71</v>
      </c>
      <c r="B50" s="182" t="e">
        <f>NA()</f>
        <v>#N/A</v>
      </c>
      <c r="C50" s="182">
        <f>IF(ISNUMBER('実質公債費比率（分子）の構造'!K$53),'実質公債費比率（分子）の構造'!K$53,NA())</f>
        <v>327</v>
      </c>
      <c r="D50" s="182" t="e">
        <f>NA()</f>
        <v>#N/A</v>
      </c>
      <c r="E50" s="182" t="e">
        <f>NA()</f>
        <v>#N/A</v>
      </c>
      <c r="F50" s="182">
        <f>IF(ISNUMBER('実質公債費比率（分子）の構造'!L$53),'実質公債費比率（分子）の構造'!L$53,NA())</f>
        <v>357</v>
      </c>
      <c r="G50" s="182" t="e">
        <f>NA()</f>
        <v>#N/A</v>
      </c>
      <c r="H50" s="182" t="e">
        <f>NA()</f>
        <v>#N/A</v>
      </c>
      <c r="I50" s="182">
        <f>IF(ISNUMBER('実質公債費比率（分子）の構造'!M$53),'実質公債費比率（分子）の構造'!M$53,NA())</f>
        <v>358</v>
      </c>
      <c r="J50" s="182" t="e">
        <f>NA()</f>
        <v>#N/A</v>
      </c>
      <c r="K50" s="182" t="e">
        <f>NA()</f>
        <v>#N/A</v>
      </c>
      <c r="L50" s="182">
        <f>IF(ISNUMBER('実質公債費比率（分子）の構造'!N$53),'実質公債費比率（分子）の構造'!N$53,NA())</f>
        <v>375</v>
      </c>
      <c r="M50" s="182" t="e">
        <f>NA()</f>
        <v>#N/A</v>
      </c>
      <c r="N50" s="182" t="e">
        <f>NA()</f>
        <v>#N/A</v>
      </c>
      <c r="O50" s="182">
        <f>IF(ISNUMBER('実質公債費比率（分子）の構造'!O$53),'実質公債費比率（分子）の構造'!O$53,NA())</f>
        <v>388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8368</v>
      </c>
      <c r="E56" s="181"/>
      <c r="F56" s="181"/>
      <c r="G56" s="181">
        <f>'将来負担比率（分子）の構造'!J$52</f>
        <v>8091</v>
      </c>
      <c r="H56" s="181"/>
      <c r="I56" s="181"/>
      <c r="J56" s="181">
        <f>'将来負担比率（分子）の構造'!K$52</f>
        <v>8278</v>
      </c>
      <c r="K56" s="181"/>
      <c r="L56" s="181"/>
      <c r="M56" s="181">
        <f>'将来負担比率（分子）の構造'!L$52</f>
        <v>8025</v>
      </c>
      <c r="N56" s="181"/>
      <c r="O56" s="181"/>
      <c r="P56" s="181">
        <f>'将来負担比率（分子）の構造'!M$52</f>
        <v>7819</v>
      </c>
    </row>
    <row r="57" spans="1:16" x14ac:dyDescent="0.15">
      <c r="A57" s="181" t="s">
        <v>42</v>
      </c>
      <c r="B57" s="181"/>
      <c r="C57" s="181"/>
      <c r="D57" s="181">
        <f>'将来負担比率（分子）の構造'!I$51</f>
        <v>271</v>
      </c>
      <c r="E57" s="181"/>
      <c r="F57" s="181"/>
      <c r="G57" s="181">
        <f>'将来負担比率（分子）の構造'!J$51</f>
        <v>355</v>
      </c>
      <c r="H57" s="181"/>
      <c r="I57" s="181"/>
      <c r="J57" s="181">
        <f>'将来負担比率（分子）の構造'!K$51</f>
        <v>562</v>
      </c>
      <c r="K57" s="181"/>
      <c r="L57" s="181"/>
      <c r="M57" s="181">
        <f>'将来負担比率（分子）の構造'!L$51</f>
        <v>636</v>
      </c>
      <c r="N57" s="181"/>
      <c r="O57" s="181"/>
      <c r="P57" s="181">
        <f>'将来負担比率（分子）の構造'!M$51</f>
        <v>666</v>
      </c>
    </row>
    <row r="58" spans="1:16" x14ac:dyDescent="0.15">
      <c r="A58" s="181" t="s">
        <v>41</v>
      </c>
      <c r="B58" s="181"/>
      <c r="C58" s="181"/>
      <c r="D58" s="181">
        <f>'将来負担比率（分子）の構造'!I$50</f>
        <v>2022</v>
      </c>
      <c r="E58" s="181"/>
      <c r="F58" s="181"/>
      <c r="G58" s="181">
        <f>'将来負担比率（分子）の構造'!J$50</f>
        <v>1948</v>
      </c>
      <c r="H58" s="181"/>
      <c r="I58" s="181"/>
      <c r="J58" s="181">
        <f>'将来負担比率（分子）の構造'!K$50</f>
        <v>1756</v>
      </c>
      <c r="K58" s="181"/>
      <c r="L58" s="181"/>
      <c r="M58" s="181">
        <f>'将来負担比率（分子）の構造'!L$50</f>
        <v>1705</v>
      </c>
      <c r="N58" s="181"/>
      <c r="O58" s="181"/>
      <c r="P58" s="181">
        <f>'将来負担比率（分子）の構造'!M$50</f>
        <v>1726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930</v>
      </c>
      <c r="C62" s="181"/>
      <c r="D62" s="181"/>
      <c r="E62" s="181">
        <f>'将来負担比率（分子）の構造'!J$45</f>
        <v>791</v>
      </c>
      <c r="F62" s="181"/>
      <c r="G62" s="181"/>
      <c r="H62" s="181">
        <f>'将来負担比率（分子）の構造'!K$45</f>
        <v>847</v>
      </c>
      <c r="I62" s="181"/>
      <c r="J62" s="181"/>
      <c r="K62" s="181">
        <f>'将来負担比率（分子）の構造'!L$45</f>
        <v>903</v>
      </c>
      <c r="L62" s="181"/>
      <c r="M62" s="181"/>
      <c r="N62" s="181">
        <f>'将来負担比率（分子）の構造'!M$45</f>
        <v>735</v>
      </c>
      <c r="O62" s="181"/>
      <c r="P62" s="181"/>
    </row>
    <row r="63" spans="1:16" x14ac:dyDescent="0.15">
      <c r="A63" s="181" t="s">
        <v>34</v>
      </c>
      <c r="B63" s="181">
        <f>'将来負担比率（分子）の構造'!I$44</f>
        <v>516</v>
      </c>
      <c r="C63" s="181"/>
      <c r="D63" s="181"/>
      <c r="E63" s="181">
        <f>'将来負担比率（分子）の構造'!J$44</f>
        <v>567</v>
      </c>
      <c r="F63" s="181"/>
      <c r="G63" s="181"/>
      <c r="H63" s="181">
        <f>'将来負担比率（分子）の構造'!K$44</f>
        <v>561</v>
      </c>
      <c r="I63" s="181"/>
      <c r="J63" s="181"/>
      <c r="K63" s="181">
        <f>'将来負担比率（分子）の構造'!L$44</f>
        <v>513</v>
      </c>
      <c r="L63" s="181"/>
      <c r="M63" s="181"/>
      <c r="N63" s="181">
        <f>'将来負担比率（分子）の構造'!M$44</f>
        <v>482</v>
      </c>
      <c r="O63" s="181"/>
      <c r="P63" s="181"/>
    </row>
    <row r="64" spans="1:16" x14ac:dyDescent="0.15">
      <c r="A64" s="181" t="s">
        <v>33</v>
      </c>
      <c r="B64" s="181">
        <f>'将来負担比率（分子）の構造'!I$43</f>
        <v>5494</v>
      </c>
      <c r="C64" s="181"/>
      <c r="D64" s="181"/>
      <c r="E64" s="181">
        <f>'将来負担比率（分子）の構造'!J$43</f>
        <v>5270</v>
      </c>
      <c r="F64" s="181"/>
      <c r="G64" s="181"/>
      <c r="H64" s="181">
        <f>'将来負担比率（分子）の構造'!K$43</f>
        <v>5158</v>
      </c>
      <c r="I64" s="181"/>
      <c r="J64" s="181"/>
      <c r="K64" s="181">
        <f>'将来負担比率（分子）の構造'!L$43</f>
        <v>4807</v>
      </c>
      <c r="L64" s="181"/>
      <c r="M64" s="181"/>
      <c r="N64" s="181">
        <f>'将来負担比率（分子）の構造'!M$43</f>
        <v>4408</v>
      </c>
      <c r="O64" s="181"/>
      <c r="P64" s="181"/>
    </row>
    <row r="65" spans="1:16" x14ac:dyDescent="0.15">
      <c r="A65" s="181" t="s">
        <v>32</v>
      </c>
      <c r="B65" s="181">
        <f>'将来負担比率（分子）の構造'!I$42</f>
        <v>587</v>
      </c>
      <c r="C65" s="181"/>
      <c r="D65" s="181"/>
      <c r="E65" s="181">
        <f>'将来負担比率（分子）の構造'!J$42</f>
        <v>560</v>
      </c>
      <c r="F65" s="181"/>
      <c r="G65" s="181"/>
      <c r="H65" s="181">
        <f>'将来負担比率（分子）の構造'!K$42</f>
        <v>497</v>
      </c>
      <c r="I65" s="181"/>
      <c r="J65" s="181"/>
      <c r="K65" s="181">
        <f>'将来負担比率（分子）の構造'!L$42</f>
        <v>408</v>
      </c>
      <c r="L65" s="181"/>
      <c r="M65" s="181"/>
      <c r="N65" s="181">
        <f>'将来負担比率（分子）の構造'!M$42</f>
        <v>429</v>
      </c>
      <c r="O65" s="181"/>
      <c r="P65" s="181"/>
    </row>
    <row r="66" spans="1:16" x14ac:dyDescent="0.15">
      <c r="A66" s="181" t="s">
        <v>31</v>
      </c>
      <c r="B66" s="181">
        <f>'将来負担比率（分子）の構造'!I$41</f>
        <v>5977</v>
      </c>
      <c r="C66" s="181"/>
      <c r="D66" s="181"/>
      <c r="E66" s="181">
        <f>'将来負担比率（分子）の構造'!J$41</f>
        <v>6228</v>
      </c>
      <c r="F66" s="181"/>
      <c r="G66" s="181"/>
      <c r="H66" s="181">
        <f>'将来負担比率（分子）の構造'!K$41</f>
        <v>6681</v>
      </c>
      <c r="I66" s="181"/>
      <c r="J66" s="181"/>
      <c r="K66" s="181">
        <f>'将来負担比率（分子）の構造'!L$41</f>
        <v>6760</v>
      </c>
      <c r="L66" s="181"/>
      <c r="M66" s="181"/>
      <c r="N66" s="181">
        <f>'将来負担比率（分子）の構造'!M$41</f>
        <v>6779</v>
      </c>
      <c r="O66" s="181"/>
      <c r="P66" s="181"/>
    </row>
    <row r="67" spans="1:16" x14ac:dyDescent="0.15">
      <c r="A67" s="181" t="s">
        <v>75</v>
      </c>
      <c r="B67" s="181" t="e">
        <f>NA()</f>
        <v>#N/A</v>
      </c>
      <c r="C67" s="181">
        <f>IF(ISNUMBER('将来負担比率（分子）の構造'!I$53), IF('将来負担比率（分子）の構造'!I$53 &lt; 0, 0, '将来負担比率（分子）の構造'!I$53), NA())</f>
        <v>2844</v>
      </c>
      <c r="D67" s="181" t="e">
        <f>NA()</f>
        <v>#N/A</v>
      </c>
      <c r="E67" s="181" t="e">
        <f>NA()</f>
        <v>#N/A</v>
      </c>
      <c r="F67" s="181">
        <f>IF(ISNUMBER('将来負担比率（分子）の構造'!J$53), IF('将来負担比率（分子）の構造'!J$53 &lt; 0, 0, '将来負担比率（分子）の構造'!J$53), NA())</f>
        <v>3022</v>
      </c>
      <c r="G67" s="181" t="e">
        <f>NA()</f>
        <v>#N/A</v>
      </c>
      <c r="H67" s="181" t="e">
        <f>NA()</f>
        <v>#N/A</v>
      </c>
      <c r="I67" s="181">
        <f>IF(ISNUMBER('将来負担比率（分子）の構造'!K$53), IF('将来負担比率（分子）の構造'!K$53 &lt; 0, 0, '将来負担比率（分子）の構造'!K$53), NA())</f>
        <v>3148</v>
      </c>
      <c r="J67" s="181" t="e">
        <f>NA()</f>
        <v>#N/A</v>
      </c>
      <c r="K67" s="181" t="e">
        <f>NA()</f>
        <v>#N/A</v>
      </c>
      <c r="L67" s="181">
        <f>IF(ISNUMBER('将来負担比率（分子）の構造'!L$53), IF('将来負担比率（分子）の構造'!L$53 &lt; 0, 0, '将来負担比率（分子）の構造'!L$53), NA())</f>
        <v>3026</v>
      </c>
      <c r="M67" s="181" t="e">
        <f>NA()</f>
        <v>#N/A</v>
      </c>
      <c r="N67" s="181" t="e">
        <f>NA()</f>
        <v>#N/A</v>
      </c>
      <c r="O67" s="181">
        <f>IF(ISNUMBER('将来負担比率（分子）の構造'!M$53), IF('将来負担比率（分子）の構造'!M$53 &lt; 0, 0, '将来負担比率（分子）の構造'!M$53), NA())</f>
        <v>2622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1016</v>
      </c>
      <c r="C72" s="185">
        <f>基金残高に係る経年分析!G55</f>
        <v>982</v>
      </c>
      <c r="D72" s="185">
        <f>基金残高に係る経年分析!H55</f>
        <v>1005</v>
      </c>
    </row>
    <row r="73" spans="1:16" x14ac:dyDescent="0.15">
      <c r="A73" s="184" t="s">
        <v>78</v>
      </c>
      <c r="B73" s="185">
        <f>基金残高に係る経年分析!F56</f>
        <v>28</v>
      </c>
      <c r="C73" s="185">
        <f>基金残高に係る経年分析!G56</f>
        <v>28</v>
      </c>
      <c r="D73" s="185">
        <f>基金残高に係る経年分析!H56</f>
        <v>28</v>
      </c>
    </row>
    <row r="74" spans="1:16" x14ac:dyDescent="0.15">
      <c r="A74" s="184" t="s">
        <v>79</v>
      </c>
      <c r="B74" s="185">
        <f>基金残高に係る経年分析!F57</f>
        <v>552</v>
      </c>
      <c r="C74" s="185">
        <f>基金残高に係る経年分析!G57</f>
        <v>566</v>
      </c>
      <c r="D74" s="185">
        <f>基金残高に係る経年分析!H57</f>
        <v>575</v>
      </c>
    </row>
  </sheetData>
  <sheetProtection algorithmName="SHA-512" hashValue="QXnb4XiRDYn4hf664n4yAN0OVUQMSrASDmxXGET0EptV2sDqIV7iOZwIj9YSf5J3NAq8TUmjeNuOm1RKYYTtAQ==" saltValue="hbEh7YxJ+Svb4dhy4/fp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1084526</v>
      </c>
      <c r="S5" s="734"/>
      <c r="T5" s="734"/>
      <c r="U5" s="734"/>
      <c r="V5" s="734"/>
      <c r="W5" s="734"/>
      <c r="X5" s="734"/>
      <c r="Y5" s="777"/>
      <c r="Z5" s="795">
        <v>15.5</v>
      </c>
      <c r="AA5" s="795"/>
      <c r="AB5" s="795"/>
      <c r="AC5" s="795"/>
      <c r="AD5" s="796">
        <v>1084526</v>
      </c>
      <c r="AE5" s="796"/>
      <c r="AF5" s="796"/>
      <c r="AG5" s="796"/>
      <c r="AH5" s="796"/>
      <c r="AI5" s="796"/>
      <c r="AJ5" s="796"/>
      <c r="AK5" s="796"/>
      <c r="AL5" s="778">
        <v>25.2</v>
      </c>
      <c r="AM5" s="749"/>
      <c r="AN5" s="749"/>
      <c r="AO5" s="779"/>
      <c r="AP5" s="744" t="s">
        <v>227</v>
      </c>
      <c r="AQ5" s="745"/>
      <c r="AR5" s="745"/>
      <c r="AS5" s="745"/>
      <c r="AT5" s="745"/>
      <c r="AU5" s="745"/>
      <c r="AV5" s="745"/>
      <c r="AW5" s="745"/>
      <c r="AX5" s="745"/>
      <c r="AY5" s="745"/>
      <c r="AZ5" s="745"/>
      <c r="BA5" s="745"/>
      <c r="BB5" s="745"/>
      <c r="BC5" s="745"/>
      <c r="BD5" s="745"/>
      <c r="BE5" s="745"/>
      <c r="BF5" s="746"/>
      <c r="BG5" s="678">
        <v>1077671</v>
      </c>
      <c r="BH5" s="679"/>
      <c r="BI5" s="679"/>
      <c r="BJ5" s="679"/>
      <c r="BK5" s="679"/>
      <c r="BL5" s="679"/>
      <c r="BM5" s="679"/>
      <c r="BN5" s="680"/>
      <c r="BO5" s="715">
        <v>99.4</v>
      </c>
      <c r="BP5" s="715"/>
      <c r="BQ5" s="715"/>
      <c r="BR5" s="715"/>
      <c r="BS5" s="716">
        <v>8335</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76840</v>
      </c>
      <c r="S6" s="679"/>
      <c r="T6" s="679"/>
      <c r="U6" s="679"/>
      <c r="V6" s="679"/>
      <c r="W6" s="679"/>
      <c r="X6" s="679"/>
      <c r="Y6" s="680"/>
      <c r="Z6" s="715">
        <v>1.1000000000000001</v>
      </c>
      <c r="AA6" s="715"/>
      <c r="AB6" s="715"/>
      <c r="AC6" s="715"/>
      <c r="AD6" s="716">
        <v>76840</v>
      </c>
      <c r="AE6" s="716"/>
      <c r="AF6" s="716"/>
      <c r="AG6" s="716"/>
      <c r="AH6" s="716"/>
      <c r="AI6" s="716"/>
      <c r="AJ6" s="716"/>
      <c r="AK6" s="716"/>
      <c r="AL6" s="681">
        <v>1.8</v>
      </c>
      <c r="AM6" s="682"/>
      <c r="AN6" s="682"/>
      <c r="AO6" s="717"/>
      <c r="AP6" s="675" t="s">
        <v>232</v>
      </c>
      <c r="AQ6" s="676"/>
      <c r="AR6" s="676"/>
      <c r="AS6" s="676"/>
      <c r="AT6" s="676"/>
      <c r="AU6" s="676"/>
      <c r="AV6" s="676"/>
      <c r="AW6" s="676"/>
      <c r="AX6" s="676"/>
      <c r="AY6" s="676"/>
      <c r="AZ6" s="676"/>
      <c r="BA6" s="676"/>
      <c r="BB6" s="676"/>
      <c r="BC6" s="676"/>
      <c r="BD6" s="676"/>
      <c r="BE6" s="676"/>
      <c r="BF6" s="677"/>
      <c r="BG6" s="678">
        <v>1077671</v>
      </c>
      <c r="BH6" s="679"/>
      <c r="BI6" s="679"/>
      <c r="BJ6" s="679"/>
      <c r="BK6" s="679"/>
      <c r="BL6" s="679"/>
      <c r="BM6" s="679"/>
      <c r="BN6" s="680"/>
      <c r="BO6" s="715">
        <v>99.4</v>
      </c>
      <c r="BP6" s="715"/>
      <c r="BQ6" s="715"/>
      <c r="BR6" s="715"/>
      <c r="BS6" s="716">
        <v>8335</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77889</v>
      </c>
      <c r="CS6" s="679"/>
      <c r="CT6" s="679"/>
      <c r="CU6" s="679"/>
      <c r="CV6" s="679"/>
      <c r="CW6" s="679"/>
      <c r="CX6" s="679"/>
      <c r="CY6" s="680"/>
      <c r="CZ6" s="778">
        <v>1.2</v>
      </c>
      <c r="DA6" s="749"/>
      <c r="DB6" s="749"/>
      <c r="DC6" s="781"/>
      <c r="DD6" s="684" t="s">
        <v>130</v>
      </c>
      <c r="DE6" s="679"/>
      <c r="DF6" s="679"/>
      <c r="DG6" s="679"/>
      <c r="DH6" s="679"/>
      <c r="DI6" s="679"/>
      <c r="DJ6" s="679"/>
      <c r="DK6" s="679"/>
      <c r="DL6" s="679"/>
      <c r="DM6" s="679"/>
      <c r="DN6" s="679"/>
      <c r="DO6" s="679"/>
      <c r="DP6" s="680"/>
      <c r="DQ6" s="684">
        <v>77889</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617</v>
      </c>
      <c r="S7" s="679"/>
      <c r="T7" s="679"/>
      <c r="U7" s="679"/>
      <c r="V7" s="679"/>
      <c r="W7" s="679"/>
      <c r="X7" s="679"/>
      <c r="Y7" s="680"/>
      <c r="Z7" s="715">
        <v>0</v>
      </c>
      <c r="AA7" s="715"/>
      <c r="AB7" s="715"/>
      <c r="AC7" s="715"/>
      <c r="AD7" s="716">
        <v>617</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375906</v>
      </c>
      <c r="BH7" s="679"/>
      <c r="BI7" s="679"/>
      <c r="BJ7" s="679"/>
      <c r="BK7" s="679"/>
      <c r="BL7" s="679"/>
      <c r="BM7" s="679"/>
      <c r="BN7" s="680"/>
      <c r="BO7" s="715">
        <v>34.700000000000003</v>
      </c>
      <c r="BP7" s="715"/>
      <c r="BQ7" s="715"/>
      <c r="BR7" s="715"/>
      <c r="BS7" s="716">
        <v>8335</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802799</v>
      </c>
      <c r="CS7" s="679"/>
      <c r="CT7" s="679"/>
      <c r="CU7" s="679"/>
      <c r="CV7" s="679"/>
      <c r="CW7" s="679"/>
      <c r="CX7" s="679"/>
      <c r="CY7" s="680"/>
      <c r="CZ7" s="715">
        <v>12.1</v>
      </c>
      <c r="DA7" s="715"/>
      <c r="DB7" s="715"/>
      <c r="DC7" s="715"/>
      <c r="DD7" s="684">
        <v>12844</v>
      </c>
      <c r="DE7" s="679"/>
      <c r="DF7" s="679"/>
      <c r="DG7" s="679"/>
      <c r="DH7" s="679"/>
      <c r="DI7" s="679"/>
      <c r="DJ7" s="679"/>
      <c r="DK7" s="679"/>
      <c r="DL7" s="679"/>
      <c r="DM7" s="679"/>
      <c r="DN7" s="679"/>
      <c r="DO7" s="679"/>
      <c r="DP7" s="680"/>
      <c r="DQ7" s="684">
        <v>572747</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3168</v>
      </c>
      <c r="S8" s="679"/>
      <c r="T8" s="679"/>
      <c r="U8" s="679"/>
      <c r="V8" s="679"/>
      <c r="W8" s="679"/>
      <c r="X8" s="679"/>
      <c r="Y8" s="680"/>
      <c r="Z8" s="715">
        <v>0</v>
      </c>
      <c r="AA8" s="715"/>
      <c r="AB8" s="715"/>
      <c r="AC8" s="715"/>
      <c r="AD8" s="716">
        <v>3168</v>
      </c>
      <c r="AE8" s="716"/>
      <c r="AF8" s="716"/>
      <c r="AG8" s="716"/>
      <c r="AH8" s="716"/>
      <c r="AI8" s="716"/>
      <c r="AJ8" s="716"/>
      <c r="AK8" s="716"/>
      <c r="AL8" s="681">
        <v>0.1</v>
      </c>
      <c r="AM8" s="682"/>
      <c r="AN8" s="682"/>
      <c r="AO8" s="717"/>
      <c r="AP8" s="675" t="s">
        <v>238</v>
      </c>
      <c r="AQ8" s="676"/>
      <c r="AR8" s="676"/>
      <c r="AS8" s="676"/>
      <c r="AT8" s="676"/>
      <c r="AU8" s="676"/>
      <c r="AV8" s="676"/>
      <c r="AW8" s="676"/>
      <c r="AX8" s="676"/>
      <c r="AY8" s="676"/>
      <c r="AZ8" s="676"/>
      <c r="BA8" s="676"/>
      <c r="BB8" s="676"/>
      <c r="BC8" s="676"/>
      <c r="BD8" s="676"/>
      <c r="BE8" s="676"/>
      <c r="BF8" s="677"/>
      <c r="BG8" s="678">
        <v>16003</v>
      </c>
      <c r="BH8" s="679"/>
      <c r="BI8" s="679"/>
      <c r="BJ8" s="679"/>
      <c r="BK8" s="679"/>
      <c r="BL8" s="679"/>
      <c r="BM8" s="679"/>
      <c r="BN8" s="680"/>
      <c r="BO8" s="715">
        <v>1.5</v>
      </c>
      <c r="BP8" s="715"/>
      <c r="BQ8" s="715"/>
      <c r="BR8" s="715"/>
      <c r="BS8" s="684" t="s">
        <v>130</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1466228</v>
      </c>
      <c r="CS8" s="679"/>
      <c r="CT8" s="679"/>
      <c r="CU8" s="679"/>
      <c r="CV8" s="679"/>
      <c r="CW8" s="679"/>
      <c r="CX8" s="679"/>
      <c r="CY8" s="680"/>
      <c r="CZ8" s="715">
        <v>22.1</v>
      </c>
      <c r="DA8" s="715"/>
      <c r="DB8" s="715"/>
      <c r="DC8" s="715"/>
      <c r="DD8" s="684">
        <v>8218</v>
      </c>
      <c r="DE8" s="679"/>
      <c r="DF8" s="679"/>
      <c r="DG8" s="679"/>
      <c r="DH8" s="679"/>
      <c r="DI8" s="679"/>
      <c r="DJ8" s="679"/>
      <c r="DK8" s="679"/>
      <c r="DL8" s="679"/>
      <c r="DM8" s="679"/>
      <c r="DN8" s="679"/>
      <c r="DO8" s="679"/>
      <c r="DP8" s="680"/>
      <c r="DQ8" s="684">
        <v>949990</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1719</v>
      </c>
      <c r="S9" s="679"/>
      <c r="T9" s="679"/>
      <c r="U9" s="679"/>
      <c r="V9" s="679"/>
      <c r="W9" s="679"/>
      <c r="X9" s="679"/>
      <c r="Y9" s="680"/>
      <c r="Z9" s="715">
        <v>0</v>
      </c>
      <c r="AA9" s="715"/>
      <c r="AB9" s="715"/>
      <c r="AC9" s="715"/>
      <c r="AD9" s="716">
        <v>1719</v>
      </c>
      <c r="AE9" s="716"/>
      <c r="AF9" s="716"/>
      <c r="AG9" s="716"/>
      <c r="AH9" s="716"/>
      <c r="AI9" s="716"/>
      <c r="AJ9" s="716"/>
      <c r="AK9" s="716"/>
      <c r="AL9" s="681">
        <v>0</v>
      </c>
      <c r="AM9" s="682"/>
      <c r="AN9" s="682"/>
      <c r="AO9" s="717"/>
      <c r="AP9" s="675" t="s">
        <v>241</v>
      </c>
      <c r="AQ9" s="676"/>
      <c r="AR9" s="676"/>
      <c r="AS9" s="676"/>
      <c r="AT9" s="676"/>
      <c r="AU9" s="676"/>
      <c r="AV9" s="676"/>
      <c r="AW9" s="676"/>
      <c r="AX9" s="676"/>
      <c r="AY9" s="676"/>
      <c r="AZ9" s="676"/>
      <c r="BA9" s="676"/>
      <c r="BB9" s="676"/>
      <c r="BC9" s="676"/>
      <c r="BD9" s="676"/>
      <c r="BE9" s="676"/>
      <c r="BF9" s="677"/>
      <c r="BG9" s="678">
        <v>290719</v>
      </c>
      <c r="BH9" s="679"/>
      <c r="BI9" s="679"/>
      <c r="BJ9" s="679"/>
      <c r="BK9" s="679"/>
      <c r="BL9" s="679"/>
      <c r="BM9" s="679"/>
      <c r="BN9" s="680"/>
      <c r="BO9" s="715">
        <v>26.8</v>
      </c>
      <c r="BP9" s="715"/>
      <c r="BQ9" s="715"/>
      <c r="BR9" s="715"/>
      <c r="BS9" s="684" t="s">
        <v>138</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842760</v>
      </c>
      <c r="CS9" s="679"/>
      <c r="CT9" s="679"/>
      <c r="CU9" s="679"/>
      <c r="CV9" s="679"/>
      <c r="CW9" s="679"/>
      <c r="CX9" s="679"/>
      <c r="CY9" s="680"/>
      <c r="CZ9" s="715">
        <v>12.7</v>
      </c>
      <c r="DA9" s="715"/>
      <c r="DB9" s="715"/>
      <c r="DC9" s="715"/>
      <c r="DD9" s="684">
        <v>2520</v>
      </c>
      <c r="DE9" s="679"/>
      <c r="DF9" s="679"/>
      <c r="DG9" s="679"/>
      <c r="DH9" s="679"/>
      <c r="DI9" s="679"/>
      <c r="DJ9" s="679"/>
      <c r="DK9" s="679"/>
      <c r="DL9" s="679"/>
      <c r="DM9" s="679"/>
      <c r="DN9" s="679"/>
      <c r="DO9" s="679"/>
      <c r="DP9" s="680"/>
      <c r="DQ9" s="684">
        <v>791593</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130</v>
      </c>
      <c r="S10" s="679"/>
      <c r="T10" s="679"/>
      <c r="U10" s="679"/>
      <c r="V10" s="679"/>
      <c r="W10" s="679"/>
      <c r="X10" s="679"/>
      <c r="Y10" s="680"/>
      <c r="Z10" s="715" t="s">
        <v>130</v>
      </c>
      <c r="AA10" s="715"/>
      <c r="AB10" s="715"/>
      <c r="AC10" s="715"/>
      <c r="AD10" s="716" t="s">
        <v>130</v>
      </c>
      <c r="AE10" s="716"/>
      <c r="AF10" s="716"/>
      <c r="AG10" s="716"/>
      <c r="AH10" s="716"/>
      <c r="AI10" s="716"/>
      <c r="AJ10" s="716"/>
      <c r="AK10" s="716"/>
      <c r="AL10" s="681" t="s">
        <v>130</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27149</v>
      </c>
      <c r="BH10" s="679"/>
      <c r="BI10" s="679"/>
      <c r="BJ10" s="679"/>
      <c r="BK10" s="679"/>
      <c r="BL10" s="679"/>
      <c r="BM10" s="679"/>
      <c r="BN10" s="680"/>
      <c r="BO10" s="715">
        <v>2.5</v>
      </c>
      <c r="BP10" s="715"/>
      <c r="BQ10" s="715"/>
      <c r="BR10" s="715"/>
      <c r="BS10" s="684" t="s">
        <v>130</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15855</v>
      </c>
      <c r="CS10" s="679"/>
      <c r="CT10" s="679"/>
      <c r="CU10" s="679"/>
      <c r="CV10" s="679"/>
      <c r="CW10" s="679"/>
      <c r="CX10" s="679"/>
      <c r="CY10" s="680"/>
      <c r="CZ10" s="715">
        <v>0.2</v>
      </c>
      <c r="DA10" s="715"/>
      <c r="DB10" s="715"/>
      <c r="DC10" s="715"/>
      <c r="DD10" s="684" t="s">
        <v>138</v>
      </c>
      <c r="DE10" s="679"/>
      <c r="DF10" s="679"/>
      <c r="DG10" s="679"/>
      <c r="DH10" s="679"/>
      <c r="DI10" s="679"/>
      <c r="DJ10" s="679"/>
      <c r="DK10" s="679"/>
      <c r="DL10" s="679"/>
      <c r="DM10" s="679"/>
      <c r="DN10" s="679"/>
      <c r="DO10" s="679"/>
      <c r="DP10" s="680"/>
      <c r="DQ10" s="684">
        <v>5655</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177750</v>
      </c>
      <c r="S11" s="679"/>
      <c r="T11" s="679"/>
      <c r="U11" s="679"/>
      <c r="V11" s="679"/>
      <c r="W11" s="679"/>
      <c r="X11" s="679"/>
      <c r="Y11" s="680"/>
      <c r="Z11" s="681">
        <v>2.5</v>
      </c>
      <c r="AA11" s="682"/>
      <c r="AB11" s="682"/>
      <c r="AC11" s="683"/>
      <c r="AD11" s="684">
        <v>177750</v>
      </c>
      <c r="AE11" s="679"/>
      <c r="AF11" s="679"/>
      <c r="AG11" s="679"/>
      <c r="AH11" s="679"/>
      <c r="AI11" s="679"/>
      <c r="AJ11" s="679"/>
      <c r="AK11" s="680"/>
      <c r="AL11" s="681">
        <v>4.0999999999999996</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42035</v>
      </c>
      <c r="BH11" s="679"/>
      <c r="BI11" s="679"/>
      <c r="BJ11" s="679"/>
      <c r="BK11" s="679"/>
      <c r="BL11" s="679"/>
      <c r="BM11" s="679"/>
      <c r="BN11" s="680"/>
      <c r="BO11" s="715">
        <v>3.9</v>
      </c>
      <c r="BP11" s="715"/>
      <c r="BQ11" s="715"/>
      <c r="BR11" s="715"/>
      <c r="BS11" s="684">
        <v>8335</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780715</v>
      </c>
      <c r="CS11" s="679"/>
      <c r="CT11" s="679"/>
      <c r="CU11" s="679"/>
      <c r="CV11" s="679"/>
      <c r="CW11" s="679"/>
      <c r="CX11" s="679"/>
      <c r="CY11" s="680"/>
      <c r="CZ11" s="715">
        <v>11.7</v>
      </c>
      <c r="DA11" s="715"/>
      <c r="DB11" s="715"/>
      <c r="DC11" s="715"/>
      <c r="DD11" s="684">
        <v>74685</v>
      </c>
      <c r="DE11" s="679"/>
      <c r="DF11" s="679"/>
      <c r="DG11" s="679"/>
      <c r="DH11" s="679"/>
      <c r="DI11" s="679"/>
      <c r="DJ11" s="679"/>
      <c r="DK11" s="679"/>
      <c r="DL11" s="679"/>
      <c r="DM11" s="679"/>
      <c r="DN11" s="679"/>
      <c r="DO11" s="679"/>
      <c r="DP11" s="680"/>
      <c r="DQ11" s="684">
        <v>499439</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t="s">
        <v>130</v>
      </c>
      <c r="S12" s="679"/>
      <c r="T12" s="679"/>
      <c r="U12" s="679"/>
      <c r="V12" s="679"/>
      <c r="W12" s="679"/>
      <c r="X12" s="679"/>
      <c r="Y12" s="680"/>
      <c r="Z12" s="715" t="s">
        <v>130</v>
      </c>
      <c r="AA12" s="715"/>
      <c r="AB12" s="715"/>
      <c r="AC12" s="715"/>
      <c r="AD12" s="716" t="s">
        <v>250</v>
      </c>
      <c r="AE12" s="716"/>
      <c r="AF12" s="716"/>
      <c r="AG12" s="716"/>
      <c r="AH12" s="716"/>
      <c r="AI12" s="716"/>
      <c r="AJ12" s="716"/>
      <c r="AK12" s="716"/>
      <c r="AL12" s="681" t="s">
        <v>130</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602012</v>
      </c>
      <c r="BH12" s="679"/>
      <c r="BI12" s="679"/>
      <c r="BJ12" s="679"/>
      <c r="BK12" s="679"/>
      <c r="BL12" s="679"/>
      <c r="BM12" s="679"/>
      <c r="BN12" s="680"/>
      <c r="BO12" s="715">
        <v>55.5</v>
      </c>
      <c r="BP12" s="715"/>
      <c r="BQ12" s="715"/>
      <c r="BR12" s="715"/>
      <c r="BS12" s="684" t="s">
        <v>130</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263807</v>
      </c>
      <c r="CS12" s="679"/>
      <c r="CT12" s="679"/>
      <c r="CU12" s="679"/>
      <c r="CV12" s="679"/>
      <c r="CW12" s="679"/>
      <c r="CX12" s="679"/>
      <c r="CY12" s="680"/>
      <c r="CZ12" s="715">
        <v>4</v>
      </c>
      <c r="DA12" s="715"/>
      <c r="DB12" s="715"/>
      <c r="DC12" s="715"/>
      <c r="DD12" s="684">
        <v>64015</v>
      </c>
      <c r="DE12" s="679"/>
      <c r="DF12" s="679"/>
      <c r="DG12" s="679"/>
      <c r="DH12" s="679"/>
      <c r="DI12" s="679"/>
      <c r="DJ12" s="679"/>
      <c r="DK12" s="679"/>
      <c r="DL12" s="679"/>
      <c r="DM12" s="679"/>
      <c r="DN12" s="679"/>
      <c r="DO12" s="679"/>
      <c r="DP12" s="680"/>
      <c r="DQ12" s="684">
        <v>126336</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138</v>
      </c>
      <c r="S13" s="679"/>
      <c r="T13" s="679"/>
      <c r="U13" s="679"/>
      <c r="V13" s="679"/>
      <c r="W13" s="679"/>
      <c r="X13" s="679"/>
      <c r="Y13" s="680"/>
      <c r="Z13" s="715" t="s">
        <v>130</v>
      </c>
      <c r="AA13" s="715"/>
      <c r="AB13" s="715"/>
      <c r="AC13" s="715"/>
      <c r="AD13" s="716" t="s">
        <v>138</v>
      </c>
      <c r="AE13" s="716"/>
      <c r="AF13" s="716"/>
      <c r="AG13" s="716"/>
      <c r="AH13" s="716"/>
      <c r="AI13" s="716"/>
      <c r="AJ13" s="716"/>
      <c r="AK13" s="716"/>
      <c r="AL13" s="681" t="s">
        <v>130</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601092</v>
      </c>
      <c r="BH13" s="679"/>
      <c r="BI13" s="679"/>
      <c r="BJ13" s="679"/>
      <c r="BK13" s="679"/>
      <c r="BL13" s="679"/>
      <c r="BM13" s="679"/>
      <c r="BN13" s="680"/>
      <c r="BO13" s="715">
        <v>55.4</v>
      </c>
      <c r="BP13" s="715"/>
      <c r="BQ13" s="715"/>
      <c r="BR13" s="715"/>
      <c r="BS13" s="684" t="s">
        <v>138</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641183</v>
      </c>
      <c r="CS13" s="679"/>
      <c r="CT13" s="679"/>
      <c r="CU13" s="679"/>
      <c r="CV13" s="679"/>
      <c r="CW13" s="679"/>
      <c r="CX13" s="679"/>
      <c r="CY13" s="680"/>
      <c r="CZ13" s="715">
        <v>9.6</v>
      </c>
      <c r="DA13" s="715"/>
      <c r="DB13" s="715"/>
      <c r="DC13" s="715"/>
      <c r="DD13" s="684">
        <v>198837</v>
      </c>
      <c r="DE13" s="679"/>
      <c r="DF13" s="679"/>
      <c r="DG13" s="679"/>
      <c r="DH13" s="679"/>
      <c r="DI13" s="679"/>
      <c r="DJ13" s="679"/>
      <c r="DK13" s="679"/>
      <c r="DL13" s="679"/>
      <c r="DM13" s="679"/>
      <c r="DN13" s="679"/>
      <c r="DO13" s="679"/>
      <c r="DP13" s="680"/>
      <c r="DQ13" s="684">
        <v>452187</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9310</v>
      </c>
      <c r="S14" s="679"/>
      <c r="T14" s="679"/>
      <c r="U14" s="679"/>
      <c r="V14" s="679"/>
      <c r="W14" s="679"/>
      <c r="X14" s="679"/>
      <c r="Y14" s="680"/>
      <c r="Z14" s="715">
        <v>0.1</v>
      </c>
      <c r="AA14" s="715"/>
      <c r="AB14" s="715"/>
      <c r="AC14" s="715"/>
      <c r="AD14" s="716">
        <v>9310</v>
      </c>
      <c r="AE14" s="716"/>
      <c r="AF14" s="716"/>
      <c r="AG14" s="716"/>
      <c r="AH14" s="716"/>
      <c r="AI14" s="716"/>
      <c r="AJ14" s="716"/>
      <c r="AK14" s="716"/>
      <c r="AL14" s="681">
        <v>0.2</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39733</v>
      </c>
      <c r="BH14" s="679"/>
      <c r="BI14" s="679"/>
      <c r="BJ14" s="679"/>
      <c r="BK14" s="679"/>
      <c r="BL14" s="679"/>
      <c r="BM14" s="679"/>
      <c r="BN14" s="680"/>
      <c r="BO14" s="715">
        <v>3.7</v>
      </c>
      <c r="BP14" s="715"/>
      <c r="BQ14" s="715"/>
      <c r="BR14" s="715"/>
      <c r="BS14" s="684" t="s">
        <v>258</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326096</v>
      </c>
      <c r="CS14" s="679"/>
      <c r="CT14" s="679"/>
      <c r="CU14" s="679"/>
      <c r="CV14" s="679"/>
      <c r="CW14" s="679"/>
      <c r="CX14" s="679"/>
      <c r="CY14" s="680"/>
      <c r="CZ14" s="715">
        <v>4.9000000000000004</v>
      </c>
      <c r="DA14" s="715"/>
      <c r="DB14" s="715"/>
      <c r="DC14" s="715"/>
      <c r="DD14" s="684" t="s">
        <v>258</v>
      </c>
      <c r="DE14" s="679"/>
      <c r="DF14" s="679"/>
      <c r="DG14" s="679"/>
      <c r="DH14" s="679"/>
      <c r="DI14" s="679"/>
      <c r="DJ14" s="679"/>
      <c r="DK14" s="679"/>
      <c r="DL14" s="679"/>
      <c r="DM14" s="679"/>
      <c r="DN14" s="679"/>
      <c r="DO14" s="679"/>
      <c r="DP14" s="680"/>
      <c r="DQ14" s="684">
        <v>299788</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130</v>
      </c>
      <c r="S15" s="679"/>
      <c r="T15" s="679"/>
      <c r="U15" s="679"/>
      <c r="V15" s="679"/>
      <c r="W15" s="679"/>
      <c r="X15" s="679"/>
      <c r="Y15" s="680"/>
      <c r="Z15" s="715" t="s">
        <v>130</v>
      </c>
      <c r="AA15" s="715"/>
      <c r="AB15" s="715"/>
      <c r="AC15" s="715"/>
      <c r="AD15" s="716" t="s">
        <v>130</v>
      </c>
      <c r="AE15" s="716"/>
      <c r="AF15" s="716"/>
      <c r="AG15" s="716"/>
      <c r="AH15" s="716"/>
      <c r="AI15" s="716"/>
      <c r="AJ15" s="716"/>
      <c r="AK15" s="716"/>
      <c r="AL15" s="681" t="s">
        <v>138</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60020</v>
      </c>
      <c r="BH15" s="679"/>
      <c r="BI15" s="679"/>
      <c r="BJ15" s="679"/>
      <c r="BK15" s="679"/>
      <c r="BL15" s="679"/>
      <c r="BM15" s="679"/>
      <c r="BN15" s="680"/>
      <c r="BO15" s="715">
        <v>5.5</v>
      </c>
      <c r="BP15" s="715"/>
      <c r="BQ15" s="715"/>
      <c r="BR15" s="715"/>
      <c r="BS15" s="684" t="s">
        <v>130</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758611</v>
      </c>
      <c r="CS15" s="679"/>
      <c r="CT15" s="679"/>
      <c r="CU15" s="679"/>
      <c r="CV15" s="679"/>
      <c r="CW15" s="679"/>
      <c r="CX15" s="679"/>
      <c r="CY15" s="680"/>
      <c r="CZ15" s="715">
        <v>11.4</v>
      </c>
      <c r="DA15" s="715"/>
      <c r="DB15" s="715"/>
      <c r="DC15" s="715"/>
      <c r="DD15" s="684">
        <v>233514</v>
      </c>
      <c r="DE15" s="679"/>
      <c r="DF15" s="679"/>
      <c r="DG15" s="679"/>
      <c r="DH15" s="679"/>
      <c r="DI15" s="679"/>
      <c r="DJ15" s="679"/>
      <c r="DK15" s="679"/>
      <c r="DL15" s="679"/>
      <c r="DM15" s="679"/>
      <c r="DN15" s="679"/>
      <c r="DO15" s="679"/>
      <c r="DP15" s="680"/>
      <c r="DQ15" s="684">
        <v>510745</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2472</v>
      </c>
      <c r="S16" s="679"/>
      <c r="T16" s="679"/>
      <c r="U16" s="679"/>
      <c r="V16" s="679"/>
      <c r="W16" s="679"/>
      <c r="X16" s="679"/>
      <c r="Y16" s="680"/>
      <c r="Z16" s="715">
        <v>0</v>
      </c>
      <c r="AA16" s="715"/>
      <c r="AB16" s="715"/>
      <c r="AC16" s="715"/>
      <c r="AD16" s="716">
        <v>2472</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130</v>
      </c>
      <c r="BH16" s="679"/>
      <c r="BI16" s="679"/>
      <c r="BJ16" s="679"/>
      <c r="BK16" s="679"/>
      <c r="BL16" s="679"/>
      <c r="BM16" s="679"/>
      <c r="BN16" s="680"/>
      <c r="BO16" s="715" t="s">
        <v>130</v>
      </c>
      <c r="BP16" s="715"/>
      <c r="BQ16" s="715"/>
      <c r="BR16" s="715"/>
      <c r="BS16" s="684" t="s">
        <v>130</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87235</v>
      </c>
      <c r="CS16" s="679"/>
      <c r="CT16" s="679"/>
      <c r="CU16" s="679"/>
      <c r="CV16" s="679"/>
      <c r="CW16" s="679"/>
      <c r="CX16" s="679"/>
      <c r="CY16" s="680"/>
      <c r="CZ16" s="715">
        <v>1.3</v>
      </c>
      <c r="DA16" s="715"/>
      <c r="DB16" s="715"/>
      <c r="DC16" s="715"/>
      <c r="DD16" s="684" t="s">
        <v>130</v>
      </c>
      <c r="DE16" s="679"/>
      <c r="DF16" s="679"/>
      <c r="DG16" s="679"/>
      <c r="DH16" s="679"/>
      <c r="DI16" s="679"/>
      <c r="DJ16" s="679"/>
      <c r="DK16" s="679"/>
      <c r="DL16" s="679"/>
      <c r="DM16" s="679"/>
      <c r="DN16" s="679"/>
      <c r="DO16" s="679"/>
      <c r="DP16" s="680"/>
      <c r="DQ16" s="684">
        <v>17447</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30921</v>
      </c>
      <c r="S17" s="679"/>
      <c r="T17" s="679"/>
      <c r="U17" s="679"/>
      <c r="V17" s="679"/>
      <c r="W17" s="679"/>
      <c r="X17" s="679"/>
      <c r="Y17" s="680"/>
      <c r="Z17" s="715">
        <v>0.4</v>
      </c>
      <c r="AA17" s="715"/>
      <c r="AB17" s="715"/>
      <c r="AC17" s="715"/>
      <c r="AD17" s="716">
        <v>30921</v>
      </c>
      <c r="AE17" s="716"/>
      <c r="AF17" s="716"/>
      <c r="AG17" s="716"/>
      <c r="AH17" s="716"/>
      <c r="AI17" s="716"/>
      <c r="AJ17" s="716"/>
      <c r="AK17" s="716"/>
      <c r="AL17" s="681">
        <v>0.7</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130</v>
      </c>
      <c r="BH17" s="679"/>
      <c r="BI17" s="679"/>
      <c r="BJ17" s="679"/>
      <c r="BK17" s="679"/>
      <c r="BL17" s="679"/>
      <c r="BM17" s="679"/>
      <c r="BN17" s="680"/>
      <c r="BO17" s="715" t="s">
        <v>130</v>
      </c>
      <c r="BP17" s="715"/>
      <c r="BQ17" s="715"/>
      <c r="BR17" s="715"/>
      <c r="BS17" s="684" t="s">
        <v>130</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581917</v>
      </c>
      <c r="CS17" s="679"/>
      <c r="CT17" s="679"/>
      <c r="CU17" s="679"/>
      <c r="CV17" s="679"/>
      <c r="CW17" s="679"/>
      <c r="CX17" s="679"/>
      <c r="CY17" s="680"/>
      <c r="CZ17" s="715">
        <v>8.8000000000000007</v>
      </c>
      <c r="DA17" s="715"/>
      <c r="DB17" s="715"/>
      <c r="DC17" s="715"/>
      <c r="DD17" s="684" t="s">
        <v>130</v>
      </c>
      <c r="DE17" s="679"/>
      <c r="DF17" s="679"/>
      <c r="DG17" s="679"/>
      <c r="DH17" s="679"/>
      <c r="DI17" s="679"/>
      <c r="DJ17" s="679"/>
      <c r="DK17" s="679"/>
      <c r="DL17" s="679"/>
      <c r="DM17" s="679"/>
      <c r="DN17" s="679"/>
      <c r="DO17" s="679"/>
      <c r="DP17" s="680"/>
      <c r="DQ17" s="684">
        <v>539379</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3091</v>
      </c>
      <c r="S18" s="679"/>
      <c r="T18" s="679"/>
      <c r="U18" s="679"/>
      <c r="V18" s="679"/>
      <c r="W18" s="679"/>
      <c r="X18" s="679"/>
      <c r="Y18" s="680"/>
      <c r="Z18" s="715">
        <v>0</v>
      </c>
      <c r="AA18" s="715"/>
      <c r="AB18" s="715"/>
      <c r="AC18" s="715"/>
      <c r="AD18" s="716">
        <v>3091</v>
      </c>
      <c r="AE18" s="716"/>
      <c r="AF18" s="716"/>
      <c r="AG18" s="716"/>
      <c r="AH18" s="716"/>
      <c r="AI18" s="716"/>
      <c r="AJ18" s="716"/>
      <c r="AK18" s="716"/>
      <c r="AL18" s="681">
        <v>0.1</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130</v>
      </c>
      <c r="BH18" s="679"/>
      <c r="BI18" s="679"/>
      <c r="BJ18" s="679"/>
      <c r="BK18" s="679"/>
      <c r="BL18" s="679"/>
      <c r="BM18" s="679"/>
      <c r="BN18" s="680"/>
      <c r="BO18" s="715" t="s">
        <v>130</v>
      </c>
      <c r="BP18" s="715"/>
      <c r="BQ18" s="715"/>
      <c r="BR18" s="715"/>
      <c r="BS18" s="684" t="s">
        <v>250</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130</v>
      </c>
      <c r="CS18" s="679"/>
      <c r="CT18" s="679"/>
      <c r="CU18" s="679"/>
      <c r="CV18" s="679"/>
      <c r="CW18" s="679"/>
      <c r="CX18" s="679"/>
      <c r="CY18" s="680"/>
      <c r="CZ18" s="715" t="s">
        <v>130</v>
      </c>
      <c r="DA18" s="715"/>
      <c r="DB18" s="715"/>
      <c r="DC18" s="715"/>
      <c r="DD18" s="684" t="s">
        <v>138</v>
      </c>
      <c r="DE18" s="679"/>
      <c r="DF18" s="679"/>
      <c r="DG18" s="679"/>
      <c r="DH18" s="679"/>
      <c r="DI18" s="679"/>
      <c r="DJ18" s="679"/>
      <c r="DK18" s="679"/>
      <c r="DL18" s="679"/>
      <c r="DM18" s="679"/>
      <c r="DN18" s="679"/>
      <c r="DO18" s="679"/>
      <c r="DP18" s="680"/>
      <c r="DQ18" s="684" t="s">
        <v>250</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1205</v>
      </c>
      <c r="S19" s="679"/>
      <c r="T19" s="679"/>
      <c r="U19" s="679"/>
      <c r="V19" s="679"/>
      <c r="W19" s="679"/>
      <c r="X19" s="679"/>
      <c r="Y19" s="680"/>
      <c r="Z19" s="715">
        <v>0</v>
      </c>
      <c r="AA19" s="715"/>
      <c r="AB19" s="715"/>
      <c r="AC19" s="715"/>
      <c r="AD19" s="716">
        <v>1205</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6855</v>
      </c>
      <c r="BH19" s="679"/>
      <c r="BI19" s="679"/>
      <c r="BJ19" s="679"/>
      <c r="BK19" s="679"/>
      <c r="BL19" s="679"/>
      <c r="BM19" s="679"/>
      <c r="BN19" s="680"/>
      <c r="BO19" s="715">
        <v>0.6</v>
      </c>
      <c r="BP19" s="715"/>
      <c r="BQ19" s="715"/>
      <c r="BR19" s="715"/>
      <c r="BS19" s="684" t="s">
        <v>130</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130</v>
      </c>
      <c r="CS19" s="679"/>
      <c r="CT19" s="679"/>
      <c r="CU19" s="679"/>
      <c r="CV19" s="679"/>
      <c r="CW19" s="679"/>
      <c r="CX19" s="679"/>
      <c r="CY19" s="680"/>
      <c r="CZ19" s="715" t="s">
        <v>130</v>
      </c>
      <c r="DA19" s="715"/>
      <c r="DB19" s="715"/>
      <c r="DC19" s="715"/>
      <c r="DD19" s="684" t="s">
        <v>130</v>
      </c>
      <c r="DE19" s="679"/>
      <c r="DF19" s="679"/>
      <c r="DG19" s="679"/>
      <c r="DH19" s="679"/>
      <c r="DI19" s="679"/>
      <c r="DJ19" s="679"/>
      <c r="DK19" s="679"/>
      <c r="DL19" s="679"/>
      <c r="DM19" s="679"/>
      <c r="DN19" s="679"/>
      <c r="DO19" s="679"/>
      <c r="DP19" s="680"/>
      <c r="DQ19" s="684" t="s">
        <v>130</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201</v>
      </c>
      <c r="S20" s="679"/>
      <c r="T20" s="679"/>
      <c r="U20" s="679"/>
      <c r="V20" s="679"/>
      <c r="W20" s="679"/>
      <c r="X20" s="679"/>
      <c r="Y20" s="680"/>
      <c r="Z20" s="715">
        <v>0</v>
      </c>
      <c r="AA20" s="715"/>
      <c r="AB20" s="715"/>
      <c r="AC20" s="715"/>
      <c r="AD20" s="716">
        <v>201</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6855</v>
      </c>
      <c r="BH20" s="679"/>
      <c r="BI20" s="679"/>
      <c r="BJ20" s="679"/>
      <c r="BK20" s="679"/>
      <c r="BL20" s="679"/>
      <c r="BM20" s="679"/>
      <c r="BN20" s="680"/>
      <c r="BO20" s="715">
        <v>0.6</v>
      </c>
      <c r="BP20" s="715"/>
      <c r="BQ20" s="715"/>
      <c r="BR20" s="715"/>
      <c r="BS20" s="684" t="s">
        <v>138</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6645095</v>
      </c>
      <c r="CS20" s="679"/>
      <c r="CT20" s="679"/>
      <c r="CU20" s="679"/>
      <c r="CV20" s="679"/>
      <c r="CW20" s="679"/>
      <c r="CX20" s="679"/>
      <c r="CY20" s="680"/>
      <c r="CZ20" s="715">
        <v>100</v>
      </c>
      <c r="DA20" s="715"/>
      <c r="DB20" s="715"/>
      <c r="DC20" s="715"/>
      <c r="DD20" s="684">
        <v>594633</v>
      </c>
      <c r="DE20" s="679"/>
      <c r="DF20" s="679"/>
      <c r="DG20" s="679"/>
      <c r="DH20" s="679"/>
      <c r="DI20" s="679"/>
      <c r="DJ20" s="679"/>
      <c r="DK20" s="679"/>
      <c r="DL20" s="679"/>
      <c r="DM20" s="679"/>
      <c r="DN20" s="679"/>
      <c r="DO20" s="679"/>
      <c r="DP20" s="680"/>
      <c r="DQ20" s="684">
        <v>4843195</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26424</v>
      </c>
      <c r="S21" s="679"/>
      <c r="T21" s="679"/>
      <c r="U21" s="679"/>
      <c r="V21" s="679"/>
      <c r="W21" s="679"/>
      <c r="X21" s="679"/>
      <c r="Y21" s="680"/>
      <c r="Z21" s="715">
        <v>0.4</v>
      </c>
      <c r="AA21" s="715"/>
      <c r="AB21" s="715"/>
      <c r="AC21" s="715"/>
      <c r="AD21" s="716">
        <v>26424</v>
      </c>
      <c r="AE21" s="716"/>
      <c r="AF21" s="716"/>
      <c r="AG21" s="716"/>
      <c r="AH21" s="716"/>
      <c r="AI21" s="716"/>
      <c r="AJ21" s="716"/>
      <c r="AK21" s="716"/>
      <c r="AL21" s="681">
        <v>0.6</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v>6855</v>
      </c>
      <c r="BH21" s="679"/>
      <c r="BI21" s="679"/>
      <c r="BJ21" s="679"/>
      <c r="BK21" s="679"/>
      <c r="BL21" s="679"/>
      <c r="BM21" s="679"/>
      <c r="BN21" s="680"/>
      <c r="BO21" s="715">
        <v>0.6</v>
      </c>
      <c r="BP21" s="715"/>
      <c r="BQ21" s="715"/>
      <c r="BR21" s="715"/>
      <c r="BS21" s="684" t="s">
        <v>130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3295735</v>
      </c>
      <c r="S22" s="679"/>
      <c r="T22" s="679"/>
      <c r="U22" s="679"/>
      <c r="V22" s="679"/>
      <c r="W22" s="679"/>
      <c r="X22" s="679"/>
      <c r="Y22" s="680"/>
      <c r="Z22" s="715">
        <v>47.2</v>
      </c>
      <c r="AA22" s="715"/>
      <c r="AB22" s="715"/>
      <c r="AC22" s="715"/>
      <c r="AD22" s="716">
        <v>2908699</v>
      </c>
      <c r="AE22" s="716"/>
      <c r="AF22" s="716"/>
      <c r="AG22" s="716"/>
      <c r="AH22" s="716"/>
      <c r="AI22" s="716"/>
      <c r="AJ22" s="716"/>
      <c r="AK22" s="716"/>
      <c r="AL22" s="681">
        <v>67.5</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250</v>
      </c>
      <c r="BH22" s="679"/>
      <c r="BI22" s="679"/>
      <c r="BJ22" s="679"/>
      <c r="BK22" s="679"/>
      <c r="BL22" s="679"/>
      <c r="BM22" s="679"/>
      <c r="BN22" s="680"/>
      <c r="BO22" s="715" t="s">
        <v>130</v>
      </c>
      <c r="BP22" s="715"/>
      <c r="BQ22" s="715"/>
      <c r="BR22" s="715"/>
      <c r="BS22" s="684" t="s">
        <v>130</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2908699</v>
      </c>
      <c r="S23" s="679"/>
      <c r="T23" s="679"/>
      <c r="U23" s="679"/>
      <c r="V23" s="679"/>
      <c r="W23" s="679"/>
      <c r="X23" s="679"/>
      <c r="Y23" s="680"/>
      <c r="Z23" s="715">
        <v>41.7</v>
      </c>
      <c r="AA23" s="715"/>
      <c r="AB23" s="715"/>
      <c r="AC23" s="715"/>
      <c r="AD23" s="716">
        <v>2908699</v>
      </c>
      <c r="AE23" s="716"/>
      <c r="AF23" s="716"/>
      <c r="AG23" s="716"/>
      <c r="AH23" s="716"/>
      <c r="AI23" s="716"/>
      <c r="AJ23" s="716"/>
      <c r="AK23" s="716"/>
      <c r="AL23" s="681">
        <v>67.5</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t="s">
        <v>130</v>
      </c>
      <c r="BH23" s="679"/>
      <c r="BI23" s="679"/>
      <c r="BJ23" s="679"/>
      <c r="BK23" s="679"/>
      <c r="BL23" s="679"/>
      <c r="BM23" s="679"/>
      <c r="BN23" s="680"/>
      <c r="BO23" s="715" t="s">
        <v>138</v>
      </c>
      <c r="BP23" s="715"/>
      <c r="BQ23" s="715"/>
      <c r="BR23" s="715"/>
      <c r="BS23" s="684" t="s">
        <v>138</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386548</v>
      </c>
      <c r="S24" s="679"/>
      <c r="T24" s="679"/>
      <c r="U24" s="679"/>
      <c r="V24" s="679"/>
      <c r="W24" s="679"/>
      <c r="X24" s="679"/>
      <c r="Y24" s="680"/>
      <c r="Z24" s="715">
        <v>5.5</v>
      </c>
      <c r="AA24" s="715"/>
      <c r="AB24" s="715"/>
      <c r="AC24" s="715"/>
      <c r="AD24" s="716" t="s">
        <v>130</v>
      </c>
      <c r="AE24" s="716"/>
      <c r="AF24" s="716"/>
      <c r="AG24" s="716"/>
      <c r="AH24" s="716"/>
      <c r="AI24" s="716"/>
      <c r="AJ24" s="716"/>
      <c r="AK24" s="716"/>
      <c r="AL24" s="681" t="s">
        <v>250</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130</v>
      </c>
      <c r="BH24" s="679"/>
      <c r="BI24" s="679"/>
      <c r="BJ24" s="679"/>
      <c r="BK24" s="679"/>
      <c r="BL24" s="679"/>
      <c r="BM24" s="679"/>
      <c r="BN24" s="680"/>
      <c r="BO24" s="715" t="s">
        <v>130</v>
      </c>
      <c r="BP24" s="715"/>
      <c r="BQ24" s="715"/>
      <c r="BR24" s="715"/>
      <c r="BS24" s="684" t="s">
        <v>250</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2077604</v>
      </c>
      <c r="CS24" s="734"/>
      <c r="CT24" s="734"/>
      <c r="CU24" s="734"/>
      <c r="CV24" s="734"/>
      <c r="CW24" s="734"/>
      <c r="CX24" s="734"/>
      <c r="CY24" s="777"/>
      <c r="CZ24" s="778">
        <v>31.3</v>
      </c>
      <c r="DA24" s="749"/>
      <c r="DB24" s="749"/>
      <c r="DC24" s="781"/>
      <c r="DD24" s="776">
        <v>1607438</v>
      </c>
      <c r="DE24" s="734"/>
      <c r="DF24" s="734"/>
      <c r="DG24" s="734"/>
      <c r="DH24" s="734"/>
      <c r="DI24" s="734"/>
      <c r="DJ24" s="734"/>
      <c r="DK24" s="777"/>
      <c r="DL24" s="776">
        <v>1585859</v>
      </c>
      <c r="DM24" s="734"/>
      <c r="DN24" s="734"/>
      <c r="DO24" s="734"/>
      <c r="DP24" s="734"/>
      <c r="DQ24" s="734"/>
      <c r="DR24" s="734"/>
      <c r="DS24" s="734"/>
      <c r="DT24" s="734"/>
      <c r="DU24" s="734"/>
      <c r="DV24" s="777"/>
      <c r="DW24" s="778">
        <v>35.6</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v>488</v>
      </c>
      <c r="S25" s="679"/>
      <c r="T25" s="679"/>
      <c r="U25" s="679"/>
      <c r="V25" s="679"/>
      <c r="W25" s="679"/>
      <c r="X25" s="679"/>
      <c r="Y25" s="680"/>
      <c r="Z25" s="715">
        <v>0</v>
      </c>
      <c r="AA25" s="715"/>
      <c r="AB25" s="715"/>
      <c r="AC25" s="715"/>
      <c r="AD25" s="716" t="s">
        <v>250</v>
      </c>
      <c r="AE25" s="716"/>
      <c r="AF25" s="716"/>
      <c r="AG25" s="716"/>
      <c r="AH25" s="716"/>
      <c r="AI25" s="716"/>
      <c r="AJ25" s="716"/>
      <c r="AK25" s="716"/>
      <c r="AL25" s="681" t="s">
        <v>130</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258</v>
      </c>
      <c r="BH25" s="679"/>
      <c r="BI25" s="679"/>
      <c r="BJ25" s="679"/>
      <c r="BK25" s="679"/>
      <c r="BL25" s="679"/>
      <c r="BM25" s="679"/>
      <c r="BN25" s="680"/>
      <c r="BO25" s="715" t="s">
        <v>130</v>
      </c>
      <c r="BP25" s="715"/>
      <c r="BQ25" s="715"/>
      <c r="BR25" s="715"/>
      <c r="BS25" s="684" t="s">
        <v>130</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887969</v>
      </c>
      <c r="CS25" s="697"/>
      <c r="CT25" s="697"/>
      <c r="CU25" s="697"/>
      <c r="CV25" s="697"/>
      <c r="CW25" s="697"/>
      <c r="CX25" s="697"/>
      <c r="CY25" s="698"/>
      <c r="CZ25" s="681">
        <v>13.4</v>
      </c>
      <c r="DA25" s="699"/>
      <c r="DB25" s="699"/>
      <c r="DC25" s="700"/>
      <c r="DD25" s="684">
        <v>793711</v>
      </c>
      <c r="DE25" s="697"/>
      <c r="DF25" s="697"/>
      <c r="DG25" s="697"/>
      <c r="DH25" s="697"/>
      <c r="DI25" s="697"/>
      <c r="DJ25" s="697"/>
      <c r="DK25" s="698"/>
      <c r="DL25" s="684">
        <v>780113</v>
      </c>
      <c r="DM25" s="697"/>
      <c r="DN25" s="697"/>
      <c r="DO25" s="697"/>
      <c r="DP25" s="697"/>
      <c r="DQ25" s="697"/>
      <c r="DR25" s="697"/>
      <c r="DS25" s="697"/>
      <c r="DT25" s="697"/>
      <c r="DU25" s="697"/>
      <c r="DV25" s="698"/>
      <c r="DW25" s="681">
        <v>17.5</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4683058</v>
      </c>
      <c r="S26" s="679"/>
      <c r="T26" s="679"/>
      <c r="U26" s="679"/>
      <c r="V26" s="679"/>
      <c r="W26" s="679"/>
      <c r="X26" s="679"/>
      <c r="Y26" s="680"/>
      <c r="Z26" s="715">
        <v>67.099999999999994</v>
      </c>
      <c r="AA26" s="715"/>
      <c r="AB26" s="715"/>
      <c r="AC26" s="715"/>
      <c r="AD26" s="716">
        <v>4296022</v>
      </c>
      <c r="AE26" s="716"/>
      <c r="AF26" s="716"/>
      <c r="AG26" s="716"/>
      <c r="AH26" s="716"/>
      <c r="AI26" s="716"/>
      <c r="AJ26" s="716"/>
      <c r="AK26" s="716"/>
      <c r="AL26" s="681">
        <v>99.7</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130</v>
      </c>
      <c r="BH26" s="679"/>
      <c r="BI26" s="679"/>
      <c r="BJ26" s="679"/>
      <c r="BK26" s="679"/>
      <c r="BL26" s="679"/>
      <c r="BM26" s="679"/>
      <c r="BN26" s="680"/>
      <c r="BO26" s="715" t="s">
        <v>258</v>
      </c>
      <c r="BP26" s="715"/>
      <c r="BQ26" s="715"/>
      <c r="BR26" s="715"/>
      <c r="BS26" s="684" t="s">
        <v>130</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559858</v>
      </c>
      <c r="CS26" s="679"/>
      <c r="CT26" s="679"/>
      <c r="CU26" s="679"/>
      <c r="CV26" s="679"/>
      <c r="CW26" s="679"/>
      <c r="CX26" s="679"/>
      <c r="CY26" s="680"/>
      <c r="CZ26" s="681">
        <v>8.4</v>
      </c>
      <c r="DA26" s="699"/>
      <c r="DB26" s="699"/>
      <c r="DC26" s="700"/>
      <c r="DD26" s="684">
        <v>559858</v>
      </c>
      <c r="DE26" s="679"/>
      <c r="DF26" s="679"/>
      <c r="DG26" s="679"/>
      <c r="DH26" s="679"/>
      <c r="DI26" s="679"/>
      <c r="DJ26" s="679"/>
      <c r="DK26" s="680"/>
      <c r="DL26" s="684" t="s">
        <v>250</v>
      </c>
      <c r="DM26" s="679"/>
      <c r="DN26" s="679"/>
      <c r="DO26" s="679"/>
      <c r="DP26" s="679"/>
      <c r="DQ26" s="679"/>
      <c r="DR26" s="679"/>
      <c r="DS26" s="679"/>
      <c r="DT26" s="679"/>
      <c r="DU26" s="679"/>
      <c r="DV26" s="680"/>
      <c r="DW26" s="681" t="s">
        <v>250</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884</v>
      </c>
      <c r="S27" s="679"/>
      <c r="T27" s="679"/>
      <c r="U27" s="679"/>
      <c r="V27" s="679"/>
      <c r="W27" s="679"/>
      <c r="X27" s="679"/>
      <c r="Y27" s="680"/>
      <c r="Z27" s="715">
        <v>0</v>
      </c>
      <c r="AA27" s="715"/>
      <c r="AB27" s="715"/>
      <c r="AC27" s="715"/>
      <c r="AD27" s="716">
        <v>884</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1084526</v>
      </c>
      <c r="BH27" s="679"/>
      <c r="BI27" s="679"/>
      <c r="BJ27" s="679"/>
      <c r="BK27" s="679"/>
      <c r="BL27" s="679"/>
      <c r="BM27" s="679"/>
      <c r="BN27" s="680"/>
      <c r="BO27" s="715">
        <v>100</v>
      </c>
      <c r="BP27" s="715"/>
      <c r="BQ27" s="715"/>
      <c r="BR27" s="715"/>
      <c r="BS27" s="684">
        <v>8335</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607718</v>
      </c>
      <c r="CS27" s="697"/>
      <c r="CT27" s="697"/>
      <c r="CU27" s="697"/>
      <c r="CV27" s="697"/>
      <c r="CW27" s="697"/>
      <c r="CX27" s="697"/>
      <c r="CY27" s="698"/>
      <c r="CZ27" s="681">
        <v>9.1</v>
      </c>
      <c r="DA27" s="699"/>
      <c r="DB27" s="699"/>
      <c r="DC27" s="700"/>
      <c r="DD27" s="684">
        <v>274348</v>
      </c>
      <c r="DE27" s="697"/>
      <c r="DF27" s="697"/>
      <c r="DG27" s="697"/>
      <c r="DH27" s="697"/>
      <c r="DI27" s="697"/>
      <c r="DJ27" s="697"/>
      <c r="DK27" s="698"/>
      <c r="DL27" s="684">
        <v>266367</v>
      </c>
      <c r="DM27" s="697"/>
      <c r="DN27" s="697"/>
      <c r="DO27" s="697"/>
      <c r="DP27" s="697"/>
      <c r="DQ27" s="697"/>
      <c r="DR27" s="697"/>
      <c r="DS27" s="697"/>
      <c r="DT27" s="697"/>
      <c r="DU27" s="697"/>
      <c r="DV27" s="698"/>
      <c r="DW27" s="681">
        <v>6</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35365</v>
      </c>
      <c r="S28" s="679"/>
      <c r="T28" s="679"/>
      <c r="U28" s="679"/>
      <c r="V28" s="679"/>
      <c r="W28" s="679"/>
      <c r="X28" s="679"/>
      <c r="Y28" s="680"/>
      <c r="Z28" s="715">
        <v>0.5</v>
      </c>
      <c r="AA28" s="715"/>
      <c r="AB28" s="715"/>
      <c r="AC28" s="715"/>
      <c r="AD28" s="716" t="s">
        <v>130</v>
      </c>
      <c r="AE28" s="716"/>
      <c r="AF28" s="716"/>
      <c r="AG28" s="716"/>
      <c r="AH28" s="716"/>
      <c r="AI28" s="716"/>
      <c r="AJ28" s="716"/>
      <c r="AK28" s="716"/>
      <c r="AL28" s="681" t="s">
        <v>130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581917</v>
      </c>
      <c r="CS28" s="679"/>
      <c r="CT28" s="679"/>
      <c r="CU28" s="679"/>
      <c r="CV28" s="679"/>
      <c r="CW28" s="679"/>
      <c r="CX28" s="679"/>
      <c r="CY28" s="680"/>
      <c r="CZ28" s="681">
        <v>8.8000000000000007</v>
      </c>
      <c r="DA28" s="699"/>
      <c r="DB28" s="699"/>
      <c r="DC28" s="700"/>
      <c r="DD28" s="684">
        <v>539379</v>
      </c>
      <c r="DE28" s="679"/>
      <c r="DF28" s="679"/>
      <c r="DG28" s="679"/>
      <c r="DH28" s="679"/>
      <c r="DI28" s="679"/>
      <c r="DJ28" s="679"/>
      <c r="DK28" s="680"/>
      <c r="DL28" s="684">
        <v>539379</v>
      </c>
      <c r="DM28" s="679"/>
      <c r="DN28" s="679"/>
      <c r="DO28" s="679"/>
      <c r="DP28" s="679"/>
      <c r="DQ28" s="679"/>
      <c r="DR28" s="679"/>
      <c r="DS28" s="679"/>
      <c r="DT28" s="679"/>
      <c r="DU28" s="679"/>
      <c r="DV28" s="680"/>
      <c r="DW28" s="681">
        <v>12.1</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72459</v>
      </c>
      <c r="S29" s="679"/>
      <c r="T29" s="679"/>
      <c r="U29" s="679"/>
      <c r="V29" s="679"/>
      <c r="W29" s="679"/>
      <c r="X29" s="679"/>
      <c r="Y29" s="680"/>
      <c r="Z29" s="715">
        <v>1</v>
      </c>
      <c r="AA29" s="715"/>
      <c r="AB29" s="715"/>
      <c r="AC29" s="715"/>
      <c r="AD29" s="716">
        <v>6043</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305</v>
      </c>
      <c r="CE29" s="767"/>
      <c r="CF29" s="711" t="s">
        <v>306</v>
      </c>
      <c r="CG29" s="712"/>
      <c r="CH29" s="712"/>
      <c r="CI29" s="712"/>
      <c r="CJ29" s="712"/>
      <c r="CK29" s="712"/>
      <c r="CL29" s="712"/>
      <c r="CM29" s="712"/>
      <c r="CN29" s="712"/>
      <c r="CO29" s="712"/>
      <c r="CP29" s="712"/>
      <c r="CQ29" s="713"/>
      <c r="CR29" s="678">
        <v>581917</v>
      </c>
      <c r="CS29" s="697"/>
      <c r="CT29" s="697"/>
      <c r="CU29" s="697"/>
      <c r="CV29" s="697"/>
      <c r="CW29" s="697"/>
      <c r="CX29" s="697"/>
      <c r="CY29" s="698"/>
      <c r="CZ29" s="681">
        <v>8.8000000000000007</v>
      </c>
      <c r="DA29" s="699"/>
      <c r="DB29" s="699"/>
      <c r="DC29" s="700"/>
      <c r="DD29" s="684">
        <v>539379</v>
      </c>
      <c r="DE29" s="697"/>
      <c r="DF29" s="697"/>
      <c r="DG29" s="697"/>
      <c r="DH29" s="697"/>
      <c r="DI29" s="697"/>
      <c r="DJ29" s="697"/>
      <c r="DK29" s="698"/>
      <c r="DL29" s="684">
        <v>539379</v>
      </c>
      <c r="DM29" s="697"/>
      <c r="DN29" s="697"/>
      <c r="DO29" s="697"/>
      <c r="DP29" s="697"/>
      <c r="DQ29" s="697"/>
      <c r="DR29" s="697"/>
      <c r="DS29" s="697"/>
      <c r="DT29" s="697"/>
      <c r="DU29" s="697"/>
      <c r="DV29" s="698"/>
      <c r="DW29" s="681">
        <v>12.1</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5749</v>
      </c>
      <c r="S30" s="679"/>
      <c r="T30" s="679"/>
      <c r="U30" s="679"/>
      <c r="V30" s="679"/>
      <c r="W30" s="679"/>
      <c r="X30" s="679"/>
      <c r="Y30" s="680"/>
      <c r="Z30" s="715">
        <v>0.1</v>
      </c>
      <c r="AA30" s="715"/>
      <c r="AB30" s="715"/>
      <c r="AC30" s="715"/>
      <c r="AD30" s="716">
        <v>79</v>
      </c>
      <c r="AE30" s="716"/>
      <c r="AF30" s="716"/>
      <c r="AG30" s="716"/>
      <c r="AH30" s="716"/>
      <c r="AI30" s="716"/>
      <c r="AJ30" s="716"/>
      <c r="AK30" s="716"/>
      <c r="AL30" s="681">
        <v>0</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308</v>
      </c>
      <c r="BH30" s="764"/>
      <c r="BI30" s="764"/>
      <c r="BJ30" s="764"/>
      <c r="BK30" s="764"/>
      <c r="BL30" s="764"/>
      <c r="BM30" s="764"/>
      <c r="BN30" s="764"/>
      <c r="BO30" s="764"/>
      <c r="BP30" s="764"/>
      <c r="BQ30" s="765"/>
      <c r="BR30" s="739" t="s">
        <v>309</v>
      </c>
      <c r="BS30" s="764"/>
      <c r="BT30" s="764"/>
      <c r="BU30" s="764"/>
      <c r="BV30" s="764"/>
      <c r="BW30" s="764"/>
      <c r="BX30" s="764"/>
      <c r="BY30" s="764"/>
      <c r="BZ30" s="764"/>
      <c r="CA30" s="764"/>
      <c r="CB30" s="765"/>
      <c r="CD30" s="768"/>
      <c r="CE30" s="769"/>
      <c r="CF30" s="711" t="s">
        <v>310</v>
      </c>
      <c r="CG30" s="712"/>
      <c r="CH30" s="712"/>
      <c r="CI30" s="712"/>
      <c r="CJ30" s="712"/>
      <c r="CK30" s="712"/>
      <c r="CL30" s="712"/>
      <c r="CM30" s="712"/>
      <c r="CN30" s="712"/>
      <c r="CO30" s="712"/>
      <c r="CP30" s="712"/>
      <c r="CQ30" s="713"/>
      <c r="CR30" s="678">
        <v>552422</v>
      </c>
      <c r="CS30" s="679"/>
      <c r="CT30" s="679"/>
      <c r="CU30" s="679"/>
      <c r="CV30" s="679"/>
      <c r="CW30" s="679"/>
      <c r="CX30" s="679"/>
      <c r="CY30" s="680"/>
      <c r="CZ30" s="681">
        <v>8.3000000000000007</v>
      </c>
      <c r="DA30" s="699"/>
      <c r="DB30" s="699"/>
      <c r="DC30" s="700"/>
      <c r="DD30" s="684">
        <v>514832</v>
      </c>
      <c r="DE30" s="679"/>
      <c r="DF30" s="679"/>
      <c r="DG30" s="679"/>
      <c r="DH30" s="679"/>
      <c r="DI30" s="679"/>
      <c r="DJ30" s="679"/>
      <c r="DK30" s="680"/>
      <c r="DL30" s="684">
        <v>514832</v>
      </c>
      <c r="DM30" s="679"/>
      <c r="DN30" s="679"/>
      <c r="DO30" s="679"/>
      <c r="DP30" s="679"/>
      <c r="DQ30" s="679"/>
      <c r="DR30" s="679"/>
      <c r="DS30" s="679"/>
      <c r="DT30" s="679"/>
      <c r="DU30" s="679"/>
      <c r="DV30" s="680"/>
      <c r="DW30" s="681">
        <v>11.6</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375867</v>
      </c>
      <c r="S31" s="679"/>
      <c r="T31" s="679"/>
      <c r="U31" s="679"/>
      <c r="V31" s="679"/>
      <c r="W31" s="679"/>
      <c r="X31" s="679"/>
      <c r="Y31" s="680"/>
      <c r="Z31" s="715">
        <v>5.4</v>
      </c>
      <c r="AA31" s="715"/>
      <c r="AB31" s="715"/>
      <c r="AC31" s="715"/>
      <c r="AD31" s="716" t="s">
        <v>130</v>
      </c>
      <c r="AE31" s="716"/>
      <c r="AF31" s="716"/>
      <c r="AG31" s="716"/>
      <c r="AH31" s="716"/>
      <c r="AI31" s="716"/>
      <c r="AJ31" s="716"/>
      <c r="AK31" s="716"/>
      <c r="AL31" s="681" t="s">
        <v>258</v>
      </c>
      <c r="AM31" s="682"/>
      <c r="AN31" s="682"/>
      <c r="AO31" s="717"/>
      <c r="AP31" s="752" t="s">
        <v>312</v>
      </c>
      <c r="AQ31" s="753"/>
      <c r="AR31" s="753"/>
      <c r="AS31" s="753"/>
      <c r="AT31" s="758" t="s">
        <v>313</v>
      </c>
      <c r="AU31" s="231"/>
      <c r="AV31" s="231"/>
      <c r="AW31" s="231"/>
      <c r="AX31" s="744" t="s">
        <v>189</v>
      </c>
      <c r="AY31" s="745"/>
      <c r="AZ31" s="745"/>
      <c r="BA31" s="745"/>
      <c r="BB31" s="745"/>
      <c r="BC31" s="745"/>
      <c r="BD31" s="745"/>
      <c r="BE31" s="745"/>
      <c r="BF31" s="746"/>
      <c r="BG31" s="747">
        <v>99.1</v>
      </c>
      <c r="BH31" s="748"/>
      <c r="BI31" s="748"/>
      <c r="BJ31" s="748"/>
      <c r="BK31" s="748"/>
      <c r="BL31" s="748"/>
      <c r="BM31" s="749">
        <v>94.4</v>
      </c>
      <c r="BN31" s="748"/>
      <c r="BO31" s="748"/>
      <c r="BP31" s="748"/>
      <c r="BQ31" s="750"/>
      <c r="BR31" s="747">
        <v>99.3</v>
      </c>
      <c r="BS31" s="748"/>
      <c r="BT31" s="748"/>
      <c r="BU31" s="748"/>
      <c r="BV31" s="748"/>
      <c r="BW31" s="748"/>
      <c r="BX31" s="749">
        <v>94.9</v>
      </c>
      <c r="BY31" s="748"/>
      <c r="BZ31" s="748"/>
      <c r="CA31" s="748"/>
      <c r="CB31" s="750"/>
      <c r="CD31" s="768"/>
      <c r="CE31" s="769"/>
      <c r="CF31" s="711" t="s">
        <v>314</v>
      </c>
      <c r="CG31" s="712"/>
      <c r="CH31" s="712"/>
      <c r="CI31" s="712"/>
      <c r="CJ31" s="712"/>
      <c r="CK31" s="712"/>
      <c r="CL31" s="712"/>
      <c r="CM31" s="712"/>
      <c r="CN31" s="712"/>
      <c r="CO31" s="712"/>
      <c r="CP31" s="712"/>
      <c r="CQ31" s="713"/>
      <c r="CR31" s="678">
        <v>29495</v>
      </c>
      <c r="CS31" s="697"/>
      <c r="CT31" s="697"/>
      <c r="CU31" s="697"/>
      <c r="CV31" s="697"/>
      <c r="CW31" s="697"/>
      <c r="CX31" s="697"/>
      <c r="CY31" s="698"/>
      <c r="CZ31" s="681">
        <v>0.4</v>
      </c>
      <c r="DA31" s="699"/>
      <c r="DB31" s="699"/>
      <c r="DC31" s="700"/>
      <c r="DD31" s="684">
        <v>24547</v>
      </c>
      <c r="DE31" s="697"/>
      <c r="DF31" s="697"/>
      <c r="DG31" s="697"/>
      <c r="DH31" s="697"/>
      <c r="DI31" s="697"/>
      <c r="DJ31" s="697"/>
      <c r="DK31" s="698"/>
      <c r="DL31" s="684">
        <v>24547</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1" t="s">
        <v>315</v>
      </c>
      <c r="C32" s="762"/>
      <c r="D32" s="762"/>
      <c r="E32" s="762"/>
      <c r="F32" s="762"/>
      <c r="G32" s="762"/>
      <c r="H32" s="762"/>
      <c r="I32" s="762"/>
      <c r="J32" s="762"/>
      <c r="K32" s="762"/>
      <c r="L32" s="762"/>
      <c r="M32" s="762"/>
      <c r="N32" s="762"/>
      <c r="O32" s="762"/>
      <c r="P32" s="762"/>
      <c r="Q32" s="763"/>
      <c r="R32" s="678" t="s">
        <v>130</v>
      </c>
      <c r="S32" s="679"/>
      <c r="T32" s="679"/>
      <c r="U32" s="679"/>
      <c r="V32" s="679"/>
      <c r="W32" s="679"/>
      <c r="X32" s="679"/>
      <c r="Y32" s="680"/>
      <c r="Z32" s="715" t="s">
        <v>130</v>
      </c>
      <c r="AA32" s="715"/>
      <c r="AB32" s="715"/>
      <c r="AC32" s="715"/>
      <c r="AD32" s="716" t="s">
        <v>130</v>
      </c>
      <c r="AE32" s="716"/>
      <c r="AF32" s="716"/>
      <c r="AG32" s="716"/>
      <c r="AH32" s="716"/>
      <c r="AI32" s="716"/>
      <c r="AJ32" s="716"/>
      <c r="AK32" s="716"/>
      <c r="AL32" s="681" t="s">
        <v>130</v>
      </c>
      <c r="AM32" s="682"/>
      <c r="AN32" s="682"/>
      <c r="AO32" s="717"/>
      <c r="AP32" s="754"/>
      <c r="AQ32" s="755"/>
      <c r="AR32" s="755"/>
      <c r="AS32" s="755"/>
      <c r="AT32" s="759"/>
      <c r="AU32" s="230" t="s">
        <v>316</v>
      </c>
      <c r="AV32" s="230"/>
      <c r="AW32" s="230"/>
      <c r="AX32" s="675" t="s">
        <v>317</v>
      </c>
      <c r="AY32" s="676"/>
      <c r="AZ32" s="676"/>
      <c r="BA32" s="676"/>
      <c r="BB32" s="676"/>
      <c r="BC32" s="676"/>
      <c r="BD32" s="676"/>
      <c r="BE32" s="676"/>
      <c r="BF32" s="677"/>
      <c r="BG32" s="751">
        <v>99.3</v>
      </c>
      <c r="BH32" s="697"/>
      <c r="BI32" s="697"/>
      <c r="BJ32" s="697"/>
      <c r="BK32" s="697"/>
      <c r="BL32" s="697"/>
      <c r="BM32" s="682">
        <v>98.8</v>
      </c>
      <c r="BN32" s="743"/>
      <c r="BO32" s="743"/>
      <c r="BP32" s="743"/>
      <c r="BQ32" s="721"/>
      <c r="BR32" s="751">
        <v>99.6</v>
      </c>
      <c r="BS32" s="697"/>
      <c r="BT32" s="697"/>
      <c r="BU32" s="697"/>
      <c r="BV32" s="697"/>
      <c r="BW32" s="697"/>
      <c r="BX32" s="682">
        <v>99</v>
      </c>
      <c r="BY32" s="743"/>
      <c r="BZ32" s="743"/>
      <c r="CA32" s="743"/>
      <c r="CB32" s="721"/>
      <c r="CD32" s="770"/>
      <c r="CE32" s="771"/>
      <c r="CF32" s="711" t="s">
        <v>318</v>
      </c>
      <c r="CG32" s="712"/>
      <c r="CH32" s="712"/>
      <c r="CI32" s="712"/>
      <c r="CJ32" s="712"/>
      <c r="CK32" s="712"/>
      <c r="CL32" s="712"/>
      <c r="CM32" s="712"/>
      <c r="CN32" s="712"/>
      <c r="CO32" s="712"/>
      <c r="CP32" s="712"/>
      <c r="CQ32" s="713"/>
      <c r="CR32" s="678" t="s">
        <v>130</v>
      </c>
      <c r="CS32" s="679"/>
      <c r="CT32" s="679"/>
      <c r="CU32" s="679"/>
      <c r="CV32" s="679"/>
      <c r="CW32" s="679"/>
      <c r="CX32" s="679"/>
      <c r="CY32" s="680"/>
      <c r="CZ32" s="681" t="s">
        <v>130</v>
      </c>
      <c r="DA32" s="699"/>
      <c r="DB32" s="699"/>
      <c r="DC32" s="700"/>
      <c r="DD32" s="684" t="s">
        <v>138</v>
      </c>
      <c r="DE32" s="679"/>
      <c r="DF32" s="679"/>
      <c r="DG32" s="679"/>
      <c r="DH32" s="679"/>
      <c r="DI32" s="679"/>
      <c r="DJ32" s="679"/>
      <c r="DK32" s="680"/>
      <c r="DL32" s="684" t="s">
        <v>250</v>
      </c>
      <c r="DM32" s="679"/>
      <c r="DN32" s="679"/>
      <c r="DO32" s="679"/>
      <c r="DP32" s="679"/>
      <c r="DQ32" s="679"/>
      <c r="DR32" s="679"/>
      <c r="DS32" s="679"/>
      <c r="DT32" s="679"/>
      <c r="DU32" s="679"/>
      <c r="DV32" s="680"/>
      <c r="DW32" s="681" t="s">
        <v>138</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523965</v>
      </c>
      <c r="S33" s="679"/>
      <c r="T33" s="679"/>
      <c r="U33" s="679"/>
      <c r="V33" s="679"/>
      <c r="W33" s="679"/>
      <c r="X33" s="679"/>
      <c r="Y33" s="680"/>
      <c r="Z33" s="715">
        <v>7.5</v>
      </c>
      <c r="AA33" s="715"/>
      <c r="AB33" s="715"/>
      <c r="AC33" s="715"/>
      <c r="AD33" s="716" t="s">
        <v>130</v>
      </c>
      <c r="AE33" s="716"/>
      <c r="AF33" s="716"/>
      <c r="AG33" s="716"/>
      <c r="AH33" s="716"/>
      <c r="AI33" s="716"/>
      <c r="AJ33" s="716"/>
      <c r="AK33" s="716"/>
      <c r="AL33" s="681" t="s">
        <v>130</v>
      </c>
      <c r="AM33" s="682"/>
      <c r="AN33" s="682"/>
      <c r="AO33" s="717"/>
      <c r="AP33" s="756"/>
      <c r="AQ33" s="757"/>
      <c r="AR33" s="757"/>
      <c r="AS33" s="757"/>
      <c r="AT33" s="760"/>
      <c r="AU33" s="232"/>
      <c r="AV33" s="232"/>
      <c r="AW33" s="232"/>
      <c r="AX33" s="659" t="s">
        <v>320</v>
      </c>
      <c r="AY33" s="660"/>
      <c r="AZ33" s="660"/>
      <c r="BA33" s="660"/>
      <c r="BB33" s="660"/>
      <c r="BC33" s="660"/>
      <c r="BD33" s="660"/>
      <c r="BE33" s="660"/>
      <c r="BF33" s="661"/>
      <c r="BG33" s="742">
        <v>98.9</v>
      </c>
      <c r="BH33" s="663"/>
      <c r="BI33" s="663"/>
      <c r="BJ33" s="663"/>
      <c r="BK33" s="663"/>
      <c r="BL33" s="663"/>
      <c r="BM33" s="706">
        <v>91</v>
      </c>
      <c r="BN33" s="663"/>
      <c r="BO33" s="663"/>
      <c r="BP33" s="663"/>
      <c r="BQ33" s="727"/>
      <c r="BR33" s="742">
        <v>99</v>
      </c>
      <c r="BS33" s="663"/>
      <c r="BT33" s="663"/>
      <c r="BU33" s="663"/>
      <c r="BV33" s="663"/>
      <c r="BW33" s="663"/>
      <c r="BX33" s="706">
        <v>91.8</v>
      </c>
      <c r="BY33" s="663"/>
      <c r="BZ33" s="663"/>
      <c r="CA33" s="663"/>
      <c r="CB33" s="727"/>
      <c r="CD33" s="711" t="s">
        <v>321</v>
      </c>
      <c r="CE33" s="712"/>
      <c r="CF33" s="712"/>
      <c r="CG33" s="712"/>
      <c r="CH33" s="712"/>
      <c r="CI33" s="712"/>
      <c r="CJ33" s="712"/>
      <c r="CK33" s="712"/>
      <c r="CL33" s="712"/>
      <c r="CM33" s="712"/>
      <c r="CN33" s="712"/>
      <c r="CO33" s="712"/>
      <c r="CP33" s="712"/>
      <c r="CQ33" s="713"/>
      <c r="CR33" s="678">
        <v>3885623</v>
      </c>
      <c r="CS33" s="697"/>
      <c r="CT33" s="697"/>
      <c r="CU33" s="697"/>
      <c r="CV33" s="697"/>
      <c r="CW33" s="697"/>
      <c r="CX33" s="697"/>
      <c r="CY33" s="698"/>
      <c r="CZ33" s="681">
        <v>58.5</v>
      </c>
      <c r="DA33" s="699"/>
      <c r="DB33" s="699"/>
      <c r="DC33" s="700"/>
      <c r="DD33" s="684">
        <v>3076347</v>
      </c>
      <c r="DE33" s="697"/>
      <c r="DF33" s="697"/>
      <c r="DG33" s="697"/>
      <c r="DH33" s="697"/>
      <c r="DI33" s="697"/>
      <c r="DJ33" s="697"/>
      <c r="DK33" s="698"/>
      <c r="DL33" s="684">
        <v>1947560</v>
      </c>
      <c r="DM33" s="697"/>
      <c r="DN33" s="697"/>
      <c r="DO33" s="697"/>
      <c r="DP33" s="697"/>
      <c r="DQ33" s="697"/>
      <c r="DR33" s="697"/>
      <c r="DS33" s="697"/>
      <c r="DT33" s="697"/>
      <c r="DU33" s="697"/>
      <c r="DV33" s="698"/>
      <c r="DW33" s="681">
        <v>43.7</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27359</v>
      </c>
      <c r="S34" s="679"/>
      <c r="T34" s="679"/>
      <c r="U34" s="679"/>
      <c r="V34" s="679"/>
      <c r="W34" s="679"/>
      <c r="X34" s="679"/>
      <c r="Y34" s="680"/>
      <c r="Z34" s="715">
        <v>0.4</v>
      </c>
      <c r="AA34" s="715"/>
      <c r="AB34" s="715"/>
      <c r="AC34" s="715"/>
      <c r="AD34" s="716">
        <v>2207</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874993</v>
      </c>
      <c r="CS34" s="679"/>
      <c r="CT34" s="679"/>
      <c r="CU34" s="679"/>
      <c r="CV34" s="679"/>
      <c r="CW34" s="679"/>
      <c r="CX34" s="679"/>
      <c r="CY34" s="680"/>
      <c r="CZ34" s="681">
        <v>13.2</v>
      </c>
      <c r="DA34" s="699"/>
      <c r="DB34" s="699"/>
      <c r="DC34" s="700"/>
      <c r="DD34" s="684">
        <v>677712</v>
      </c>
      <c r="DE34" s="679"/>
      <c r="DF34" s="679"/>
      <c r="DG34" s="679"/>
      <c r="DH34" s="679"/>
      <c r="DI34" s="679"/>
      <c r="DJ34" s="679"/>
      <c r="DK34" s="680"/>
      <c r="DL34" s="684">
        <v>526307</v>
      </c>
      <c r="DM34" s="679"/>
      <c r="DN34" s="679"/>
      <c r="DO34" s="679"/>
      <c r="DP34" s="679"/>
      <c r="DQ34" s="679"/>
      <c r="DR34" s="679"/>
      <c r="DS34" s="679"/>
      <c r="DT34" s="679"/>
      <c r="DU34" s="679"/>
      <c r="DV34" s="680"/>
      <c r="DW34" s="681">
        <v>11.8</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119758</v>
      </c>
      <c r="S35" s="679"/>
      <c r="T35" s="679"/>
      <c r="U35" s="679"/>
      <c r="V35" s="679"/>
      <c r="W35" s="679"/>
      <c r="X35" s="679"/>
      <c r="Y35" s="680"/>
      <c r="Z35" s="715">
        <v>1.7</v>
      </c>
      <c r="AA35" s="715"/>
      <c r="AB35" s="715"/>
      <c r="AC35" s="715"/>
      <c r="AD35" s="716" t="s">
        <v>130</v>
      </c>
      <c r="AE35" s="716"/>
      <c r="AF35" s="716"/>
      <c r="AG35" s="716"/>
      <c r="AH35" s="716"/>
      <c r="AI35" s="716"/>
      <c r="AJ35" s="716"/>
      <c r="AK35" s="716"/>
      <c r="AL35" s="681" t="s">
        <v>250</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202093</v>
      </c>
      <c r="CS35" s="697"/>
      <c r="CT35" s="697"/>
      <c r="CU35" s="697"/>
      <c r="CV35" s="697"/>
      <c r="CW35" s="697"/>
      <c r="CX35" s="697"/>
      <c r="CY35" s="698"/>
      <c r="CZ35" s="681">
        <v>3</v>
      </c>
      <c r="DA35" s="699"/>
      <c r="DB35" s="699"/>
      <c r="DC35" s="700"/>
      <c r="DD35" s="684">
        <v>147889</v>
      </c>
      <c r="DE35" s="697"/>
      <c r="DF35" s="697"/>
      <c r="DG35" s="697"/>
      <c r="DH35" s="697"/>
      <c r="DI35" s="697"/>
      <c r="DJ35" s="697"/>
      <c r="DK35" s="698"/>
      <c r="DL35" s="684">
        <v>147889</v>
      </c>
      <c r="DM35" s="697"/>
      <c r="DN35" s="697"/>
      <c r="DO35" s="697"/>
      <c r="DP35" s="697"/>
      <c r="DQ35" s="697"/>
      <c r="DR35" s="697"/>
      <c r="DS35" s="697"/>
      <c r="DT35" s="697"/>
      <c r="DU35" s="697"/>
      <c r="DV35" s="698"/>
      <c r="DW35" s="681">
        <v>3.3</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155517</v>
      </c>
      <c r="S36" s="679"/>
      <c r="T36" s="679"/>
      <c r="U36" s="679"/>
      <c r="V36" s="679"/>
      <c r="W36" s="679"/>
      <c r="X36" s="679"/>
      <c r="Y36" s="680"/>
      <c r="Z36" s="715">
        <v>2.2000000000000002</v>
      </c>
      <c r="AA36" s="715"/>
      <c r="AB36" s="715"/>
      <c r="AC36" s="715"/>
      <c r="AD36" s="716" t="s">
        <v>130</v>
      </c>
      <c r="AE36" s="716"/>
      <c r="AF36" s="716"/>
      <c r="AG36" s="716"/>
      <c r="AH36" s="716"/>
      <c r="AI36" s="716"/>
      <c r="AJ36" s="716"/>
      <c r="AK36" s="716"/>
      <c r="AL36" s="681" t="s">
        <v>130</v>
      </c>
      <c r="AM36" s="682"/>
      <c r="AN36" s="682"/>
      <c r="AO36" s="717"/>
      <c r="AP36" s="235"/>
      <c r="AQ36" s="730" t="s">
        <v>329</v>
      </c>
      <c r="AR36" s="731"/>
      <c r="AS36" s="731"/>
      <c r="AT36" s="731"/>
      <c r="AU36" s="731"/>
      <c r="AV36" s="731"/>
      <c r="AW36" s="731"/>
      <c r="AX36" s="731"/>
      <c r="AY36" s="732"/>
      <c r="AZ36" s="733">
        <v>1507134</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11728</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1529916</v>
      </c>
      <c r="CS36" s="679"/>
      <c r="CT36" s="679"/>
      <c r="CU36" s="679"/>
      <c r="CV36" s="679"/>
      <c r="CW36" s="679"/>
      <c r="CX36" s="679"/>
      <c r="CY36" s="680"/>
      <c r="CZ36" s="681">
        <v>23</v>
      </c>
      <c r="DA36" s="699"/>
      <c r="DB36" s="699"/>
      <c r="DC36" s="700"/>
      <c r="DD36" s="684">
        <v>1242715</v>
      </c>
      <c r="DE36" s="679"/>
      <c r="DF36" s="679"/>
      <c r="DG36" s="679"/>
      <c r="DH36" s="679"/>
      <c r="DI36" s="679"/>
      <c r="DJ36" s="679"/>
      <c r="DK36" s="680"/>
      <c r="DL36" s="684">
        <v>622737</v>
      </c>
      <c r="DM36" s="679"/>
      <c r="DN36" s="679"/>
      <c r="DO36" s="679"/>
      <c r="DP36" s="679"/>
      <c r="DQ36" s="679"/>
      <c r="DR36" s="679"/>
      <c r="DS36" s="679"/>
      <c r="DT36" s="679"/>
      <c r="DU36" s="679"/>
      <c r="DV36" s="680"/>
      <c r="DW36" s="681">
        <v>14</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239736</v>
      </c>
      <c r="S37" s="679"/>
      <c r="T37" s="679"/>
      <c r="U37" s="679"/>
      <c r="V37" s="679"/>
      <c r="W37" s="679"/>
      <c r="X37" s="679"/>
      <c r="Y37" s="680"/>
      <c r="Z37" s="715">
        <v>3.4</v>
      </c>
      <c r="AA37" s="715"/>
      <c r="AB37" s="715"/>
      <c r="AC37" s="715"/>
      <c r="AD37" s="716" t="s">
        <v>130</v>
      </c>
      <c r="AE37" s="716"/>
      <c r="AF37" s="716"/>
      <c r="AG37" s="716"/>
      <c r="AH37" s="716"/>
      <c r="AI37" s="716"/>
      <c r="AJ37" s="716"/>
      <c r="AK37" s="716"/>
      <c r="AL37" s="681" t="s">
        <v>250</v>
      </c>
      <c r="AM37" s="682"/>
      <c r="AN37" s="682"/>
      <c r="AO37" s="717"/>
      <c r="AQ37" s="718" t="s">
        <v>333</v>
      </c>
      <c r="AR37" s="719"/>
      <c r="AS37" s="719"/>
      <c r="AT37" s="719"/>
      <c r="AU37" s="719"/>
      <c r="AV37" s="719"/>
      <c r="AW37" s="719"/>
      <c r="AX37" s="719"/>
      <c r="AY37" s="720"/>
      <c r="AZ37" s="678">
        <v>495061</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-32787</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462206</v>
      </c>
      <c r="CS37" s="697"/>
      <c r="CT37" s="697"/>
      <c r="CU37" s="697"/>
      <c r="CV37" s="697"/>
      <c r="CW37" s="697"/>
      <c r="CX37" s="697"/>
      <c r="CY37" s="698"/>
      <c r="CZ37" s="681">
        <v>7</v>
      </c>
      <c r="DA37" s="699"/>
      <c r="DB37" s="699"/>
      <c r="DC37" s="700"/>
      <c r="DD37" s="684">
        <v>458606</v>
      </c>
      <c r="DE37" s="697"/>
      <c r="DF37" s="697"/>
      <c r="DG37" s="697"/>
      <c r="DH37" s="697"/>
      <c r="DI37" s="697"/>
      <c r="DJ37" s="697"/>
      <c r="DK37" s="698"/>
      <c r="DL37" s="684">
        <v>407829</v>
      </c>
      <c r="DM37" s="697"/>
      <c r="DN37" s="697"/>
      <c r="DO37" s="697"/>
      <c r="DP37" s="697"/>
      <c r="DQ37" s="697"/>
      <c r="DR37" s="697"/>
      <c r="DS37" s="697"/>
      <c r="DT37" s="697"/>
      <c r="DU37" s="697"/>
      <c r="DV37" s="698"/>
      <c r="DW37" s="681">
        <v>9.1999999999999993</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169481</v>
      </c>
      <c r="S38" s="679"/>
      <c r="T38" s="679"/>
      <c r="U38" s="679"/>
      <c r="V38" s="679"/>
      <c r="W38" s="679"/>
      <c r="X38" s="679"/>
      <c r="Y38" s="680"/>
      <c r="Z38" s="715">
        <v>2.4</v>
      </c>
      <c r="AA38" s="715"/>
      <c r="AB38" s="715"/>
      <c r="AC38" s="715"/>
      <c r="AD38" s="716">
        <v>4740</v>
      </c>
      <c r="AE38" s="716"/>
      <c r="AF38" s="716"/>
      <c r="AG38" s="716"/>
      <c r="AH38" s="716"/>
      <c r="AI38" s="716"/>
      <c r="AJ38" s="716"/>
      <c r="AK38" s="716"/>
      <c r="AL38" s="681">
        <v>0.1</v>
      </c>
      <c r="AM38" s="682"/>
      <c r="AN38" s="682"/>
      <c r="AO38" s="717"/>
      <c r="AQ38" s="718" t="s">
        <v>337</v>
      </c>
      <c r="AR38" s="719"/>
      <c r="AS38" s="719"/>
      <c r="AT38" s="719"/>
      <c r="AU38" s="719"/>
      <c r="AV38" s="719"/>
      <c r="AW38" s="719"/>
      <c r="AX38" s="719"/>
      <c r="AY38" s="720"/>
      <c r="AZ38" s="678">
        <v>464575</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1381</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1012073</v>
      </c>
      <c r="CS38" s="679"/>
      <c r="CT38" s="679"/>
      <c r="CU38" s="679"/>
      <c r="CV38" s="679"/>
      <c r="CW38" s="679"/>
      <c r="CX38" s="679"/>
      <c r="CY38" s="680"/>
      <c r="CZ38" s="681">
        <v>15.2</v>
      </c>
      <c r="DA38" s="699"/>
      <c r="DB38" s="699"/>
      <c r="DC38" s="700"/>
      <c r="DD38" s="684">
        <v>941541</v>
      </c>
      <c r="DE38" s="679"/>
      <c r="DF38" s="679"/>
      <c r="DG38" s="679"/>
      <c r="DH38" s="679"/>
      <c r="DI38" s="679"/>
      <c r="DJ38" s="679"/>
      <c r="DK38" s="680"/>
      <c r="DL38" s="684">
        <v>650627</v>
      </c>
      <c r="DM38" s="679"/>
      <c r="DN38" s="679"/>
      <c r="DO38" s="679"/>
      <c r="DP38" s="679"/>
      <c r="DQ38" s="679"/>
      <c r="DR38" s="679"/>
      <c r="DS38" s="679"/>
      <c r="DT38" s="679"/>
      <c r="DU38" s="679"/>
      <c r="DV38" s="680"/>
      <c r="DW38" s="681">
        <v>14.6</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571098</v>
      </c>
      <c r="S39" s="679"/>
      <c r="T39" s="679"/>
      <c r="U39" s="679"/>
      <c r="V39" s="679"/>
      <c r="W39" s="679"/>
      <c r="X39" s="679"/>
      <c r="Y39" s="680"/>
      <c r="Z39" s="715">
        <v>8.1999999999999993</v>
      </c>
      <c r="AA39" s="715"/>
      <c r="AB39" s="715"/>
      <c r="AC39" s="715"/>
      <c r="AD39" s="716" t="s">
        <v>130</v>
      </c>
      <c r="AE39" s="716"/>
      <c r="AF39" s="716"/>
      <c r="AG39" s="716"/>
      <c r="AH39" s="716"/>
      <c r="AI39" s="716"/>
      <c r="AJ39" s="716"/>
      <c r="AK39" s="716"/>
      <c r="AL39" s="681" t="s">
        <v>130</v>
      </c>
      <c r="AM39" s="682"/>
      <c r="AN39" s="682"/>
      <c r="AO39" s="717"/>
      <c r="AQ39" s="718" t="s">
        <v>341</v>
      </c>
      <c r="AR39" s="719"/>
      <c r="AS39" s="719"/>
      <c r="AT39" s="719"/>
      <c r="AU39" s="719"/>
      <c r="AV39" s="719"/>
      <c r="AW39" s="719"/>
      <c r="AX39" s="719"/>
      <c r="AY39" s="720"/>
      <c r="AZ39" s="678">
        <v>10421</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2330</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167796</v>
      </c>
      <c r="CS39" s="697"/>
      <c r="CT39" s="697"/>
      <c r="CU39" s="697"/>
      <c r="CV39" s="697"/>
      <c r="CW39" s="697"/>
      <c r="CX39" s="697"/>
      <c r="CY39" s="698"/>
      <c r="CZ39" s="681">
        <v>2.5</v>
      </c>
      <c r="DA39" s="699"/>
      <c r="DB39" s="699"/>
      <c r="DC39" s="700"/>
      <c r="DD39" s="684">
        <v>36858</v>
      </c>
      <c r="DE39" s="697"/>
      <c r="DF39" s="697"/>
      <c r="DG39" s="697"/>
      <c r="DH39" s="697"/>
      <c r="DI39" s="697"/>
      <c r="DJ39" s="697"/>
      <c r="DK39" s="698"/>
      <c r="DL39" s="684" t="s">
        <v>138</v>
      </c>
      <c r="DM39" s="697"/>
      <c r="DN39" s="697"/>
      <c r="DO39" s="697"/>
      <c r="DP39" s="697"/>
      <c r="DQ39" s="697"/>
      <c r="DR39" s="697"/>
      <c r="DS39" s="697"/>
      <c r="DT39" s="697"/>
      <c r="DU39" s="697"/>
      <c r="DV39" s="698"/>
      <c r="DW39" s="681" t="s">
        <v>250</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130</v>
      </c>
      <c r="S40" s="679"/>
      <c r="T40" s="679"/>
      <c r="U40" s="679"/>
      <c r="V40" s="679"/>
      <c r="W40" s="679"/>
      <c r="X40" s="679"/>
      <c r="Y40" s="680"/>
      <c r="Z40" s="715" t="s">
        <v>130</v>
      </c>
      <c r="AA40" s="715"/>
      <c r="AB40" s="715"/>
      <c r="AC40" s="715"/>
      <c r="AD40" s="716" t="s">
        <v>138</v>
      </c>
      <c r="AE40" s="716"/>
      <c r="AF40" s="716"/>
      <c r="AG40" s="716"/>
      <c r="AH40" s="716"/>
      <c r="AI40" s="716"/>
      <c r="AJ40" s="716"/>
      <c r="AK40" s="716"/>
      <c r="AL40" s="681" t="s">
        <v>258</v>
      </c>
      <c r="AM40" s="682"/>
      <c r="AN40" s="682"/>
      <c r="AO40" s="717"/>
      <c r="AQ40" s="718" t="s">
        <v>345</v>
      </c>
      <c r="AR40" s="719"/>
      <c r="AS40" s="719"/>
      <c r="AT40" s="719"/>
      <c r="AU40" s="719"/>
      <c r="AV40" s="719"/>
      <c r="AW40" s="719"/>
      <c r="AX40" s="719"/>
      <c r="AY40" s="720"/>
      <c r="AZ40" s="678" t="s">
        <v>138</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87</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98752</v>
      </c>
      <c r="CS40" s="679"/>
      <c r="CT40" s="679"/>
      <c r="CU40" s="679"/>
      <c r="CV40" s="679"/>
      <c r="CW40" s="679"/>
      <c r="CX40" s="679"/>
      <c r="CY40" s="680"/>
      <c r="CZ40" s="681">
        <v>1.5</v>
      </c>
      <c r="DA40" s="699"/>
      <c r="DB40" s="699"/>
      <c r="DC40" s="700"/>
      <c r="DD40" s="684">
        <v>29632</v>
      </c>
      <c r="DE40" s="679"/>
      <c r="DF40" s="679"/>
      <c r="DG40" s="679"/>
      <c r="DH40" s="679"/>
      <c r="DI40" s="679"/>
      <c r="DJ40" s="679"/>
      <c r="DK40" s="680"/>
      <c r="DL40" s="684" t="s">
        <v>130</v>
      </c>
      <c r="DM40" s="679"/>
      <c r="DN40" s="679"/>
      <c r="DO40" s="679"/>
      <c r="DP40" s="679"/>
      <c r="DQ40" s="679"/>
      <c r="DR40" s="679"/>
      <c r="DS40" s="679"/>
      <c r="DT40" s="679"/>
      <c r="DU40" s="679"/>
      <c r="DV40" s="680"/>
      <c r="DW40" s="681" t="s">
        <v>130</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141698</v>
      </c>
      <c r="S41" s="679"/>
      <c r="T41" s="679"/>
      <c r="U41" s="679"/>
      <c r="V41" s="679"/>
      <c r="W41" s="679"/>
      <c r="X41" s="679"/>
      <c r="Y41" s="680"/>
      <c r="Z41" s="715">
        <v>2</v>
      </c>
      <c r="AA41" s="715"/>
      <c r="AB41" s="715"/>
      <c r="AC41" s="715"/>
      <c r="AD41" s="716" t="s">
        <v>130</v>
      </c>
      <c r="AE41" s="716"/>
      <c r="AF41" s="716"/>
      <c r="AG41" s="716"/>
      <c r="AH41" s="716"/>
      <c r="AI41" s="716"/>
      <c r="AJ41" s="716"/>
      <c r="AK41" s="716"/>
      <c r="AL41" s="681" t="s">
        <v>258</v>
      </c>
      <c r="AM41" s="682"/>
      <c r="AN41" s="682"/>
      <c r="AO41" s="717"/>
      <c r="AQ41" s="718" t="s">
        <v>350</v>
      </c>
      <c r="AR41" s="719"/>
      <c r="AS41" s="719"/>
      <c r="AT41" s="719"/>
      <c r="AU41" s="719"/>
      <c r="AV41" s="719"/>
      <c r="AW41" s="719"/>
      <c r="AX41" s="719"/>
      <c r="AY41" s="720"/>
      <c r="AZ41" s="678">
        <v>113261</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130</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250</v>
      </c>
      <c r="CS41" s="697"/>
      <c r="CT41" s="697"/>
      <c r="CU41" s="697"/>
      <c r="CV41" s="697"/>
      <c r="CW41" s="697"/>
      <c r="CX41" s="697"/>
      <c r="CY41" s="698"/>
      <c r="CZ41" s="681" t="s">
        <v>138</v>
      </c>
      <c r="DA41" s="699"/>
      <c r="DB41" s="699"/>
      <c r="DC41" s="700"/>
      <c r="DD41" s="684" t="s">
        <v>130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6980296</v>
      </c>
      <c r="S42" s="701"/>
      <c r="T42" s="701"/>
      <c r="U42" s="701"/>
      <c r="V42" s="701"/>
      <c r="W42" s="701"/>
      <c r="X42" s="701"/>
      <c r="Y42" s="703"/>
      <c r="Z42" s="704">
        <v>100</v>
      </c>
      <c r="AA42" s="704"/>
      <c r="AB42" s="704"/>
      <c r="AC42" s="704"/>
      <c r="AD42" s="705">
        <v>4309975</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423816</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279</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681868</v>
      </c>
      <c r="CS42" s="679"/>
      <c r="CT42" s="679"/>
      <c r="CU42" s="679"/>
      <c r="CV42" s="679"/>
      <c r="CW42" s="679"/>
      <c r="CX42" s="679"/>
      <c r="CY42" s="680"/>
      <c r="CZ42" s="681">
        <v>10.3</v>
      </c>
      <c r="DA42" s="682"/>
      <c r="DB42" s="682"/>
      <c r="DC42" s="683"/>
      <c r="DD42" s="684">
        <v>159410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10373</v>
      </c>
      <c r="CS43" s="697"/>
      <c r="CT43" s="697"/>
      <c r="CU43" s="697"/>
      <c r="CV43" s="697"/>
      <c r="CW43" s="697"/>
      <c r="CX43" s="697"/>
      <c r="CY43" s="698"/>
      <c r="CZ43" s="681">
        <v>0.2</v>
      </c>
      <c r="DA43" s="699"/>
      <c r="DB43" s="699"/>
      <c r="DC43" s="700"/>
      <c r="DD43" s="684" t="s">
        <v>138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358</v>
      </c>
      <c r="CG44" s="676"/>
      <c r="CH44" s="676"/>
      <c r="CI44" s="676"/>
      <c r="CJ44" s="676"/>
      <c r="CK44" s="676"/>
      <c r="CL44" s="676"/>
      <c r="CM44" s="676"/>
      <c r="CN44" s="676"/>
      <c r="CO44" s="676"/>
      <c r="CP44" s="676"/>
      <c r="CQ44" s="677"/>
      <c r="CR44" s="678">
        <v>594633</v>
      </c>
      <c r="CS44" s="679"/>
      <c r="CT44" s="679"/>
      <c r="CU44" s="679"/>
      <c r="CV44" s="679"/>
      <c r="CW44" s="679"/>
      <c r="CX44" s="679"/>
      <c r="CY44" s="680"/>
      <c r="CZ44" s="681">
        <v>8.9</v>
      </c>
      <c r="DA44" s="682"/>
      <c r="DB44" s="682"/>
      <c r="DC44" s="683"/>
      <c r="DD44" s="684">
        <v>141963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249215</v>
      </c>
      <c r="CS45" s="697"/>
      <c r="CT45" s="697"/>
      <c r="CU45" s="697"/>
      <c r="CV45" s="697"/>
      <c r="CW45" s="697"/>
      <c r="CX45" s="697"/>
      <c r="CY45" s="698"/>
      <c r="CZ45" s="681">
        <v>3.8</v>
      </c>
      <c r="DA45" s="699"/>
      <c r="DB45" s="699"/>
      <c r="DC45" s="700"/>
      <c r="DD45" s="684">
        <v>25161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338841</v>
      </c>
      <c r="CS46" s="679"/>
      <c r="CT46" s="679"/>
      <c r="CU46" s="679"/>
      <c r="CV46" s="679"/>
      <c r="CW46" s="679"/>
      <c r="CX46" s="679"/>
      <c r="CY46" s="680"/>
      <c r="CZ46" s="681">
        <v>5.0999999999999996</v>
      </c>
      <c r="DA46" s="682"/>
      <c r="DB46" s="682"/>
      <c r="DC46" s="683"/>
      <c r="DD46" s="684">
        <v>115591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87235</v>
      </c>
      <c r="CS47" s="697"/>
      <c r="CT47" s="697"/>
      <c r="CU47" s="697"/>
      <c r="CV47" s="697"/>
      <c r="CW47" s="697"/>
      <c r="CX47" s="697"/>
      <c r="CY47" s="698"/>
      <c r="CZ47" s="681">
        <v>1.3</v>
      </c>
      <c r="DA47" s="699"/>
      <c r="DB47" s="699"/>
      <c r="DC47" s="700"/>
      <c r="DD47" s="684">
        <v>17447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138</v>
      </c>
      <c r="CS48" s="679"/>
      <c r="CT48" s="679"/>
      <c r="CU48" s="679"/>
      <c r="CV48" s="679"/>
      <c r="CW48" s="679"/>
      <c r="CX48" s="679"/>
      <c r="CY48" s="680"/>
      <c r="CZ48" s="681" t="s">
        <v>138</v>
      </c>
      <c r="DA48" s="682"/>
      <c r="DB48" s="682"/>
      <c r="DC48" s="683"/>
      <c r="DD48" s="684" t="s">
        <v>138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6645095</v>
      </c>
      <c r="CS49" s="663"/>
      <c r="CT49" s="663"/>
      <c r="CU49" s="663"/>
      <c r="CV49" s="663"/>
      <c r="CW49" s="663"/>
      <c r="CX49" s="663"/>
      <c r="CY49" s="664"/>
      <c r="CZ49" s="665">
        <v>100</v>
      </c>
      <c r="DA49" s="666"/>
      <c r="DB49" s="666"/>
      <c r="DC49" s="667"/>
      <c r="DD49" s="668">
        <v>4843195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C6WruxJAKT6hpirss7iW/FRxxlxyM89d6mVkZZQP1+m8VEZpU1B8jwFbK2iZu44y7GOKAu6Xy7K7rrcuvF2G7A==" saltValue="gSZYBDKUgZYVF56WsY35J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4" t="s">
        <v>368</v>
      </c>
      <c r="DK2" s="1205"/>
      <c r="DL2" s="1205"/>
      <c r="DM2" s="1205"/>
      <c r="DN2" s="1205"/>
      <c r="DO2" s="1206"/>
      <c r="DP2" s="250"/>
      <c r="DQ2" s="1204" t="s">
        <v>369</v>
      </c>
      <c r="DR2" s="1205"/>
      <c r="DS2" s="1205"/>
      <c r="DT2" s="1205"/>
      <c r="DU2" s="1205"/>
      <c r="DV2" s="1205"/>
      <c r="DW2" s="1205"/>
      <c r="DX2" s="1205"/>
      <c r="DY2" s="1205"/>
      <c r="DZ2" s="120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7" t="s">
        <v>370</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9" t="s">
        <v>372</v>
      </c>
      <c r="B5" s="1090"/>
      <c r="C5" s="1090"/>
      <c r="D5" s="1090"/>
      <c r="E5" s="1090"/>
      <c r="F5" s="1090"/>
      <c r="G5" s="1090"/>
      <c r="H5" s="1090"/>
      <c r="I5" s="1090"/>
      <c r="J5" s="1090"/>
      <c r="K5" s="1090"/>
      <c r="L5" s="1090"/>
      <c r="M5" s="1090"/>
      <c r="N5" s="1090"/>
      <c r="O5" s="1090"/>
      <c r="P5" s="1091"/>
      <c r="Q5" s="1095" t="s">
        <v>373</v>
      </c>
      <c r="R5" s="1096"/>
      <c r="S5" s="1096"/>
      <c r="T5" s="1096"/>
      <c r="U5" s="1097"/>
      <c r="V5" s="1095" t="s">
        <v>374</v>
      </c>
      <c r="W5" s="1096"/>
      <c r="X5" s="1096"/>
      <c r="Y5" s="1096"/>
      <c r="Z5" s="1097"/>
      <c r="AA5" s="1095" t="s">
        <v>375</v>
      </c>
      <c r="AB5" s="1096"/>
      <c r="AC5" s="1096"/>
      <c r="AD5" s="1096"/>
      <c r="AE5" s="1096"/>
      <c r="AF5" s="1207" t="s">
        <v>376</v>
      </c>
      <c r="AG5" s="1096"/>
      <c r="AH5" s="1096"/>
      <c r="AI5" s="1096"/>
      <c r="AJ5" s="1111"/>
      <c r="AK5" s="1096" t="s">
        <v>377</v>
      </c>
      <c r="AL5" s="1096"/>
      <c r="AM5" s="1096"/>
      <c r="AN5" s="1096"/>
      <c r="AO5" s="1097"/>
      <c r="AP5" s="1095" t="s">
        <v>378</v>
      </c>
      <c r="AQ5" s="1096"/>
      <c r="AR5" s="1096"/>
      <c r="AS5" s="1096"/>
      <c r="AT5" s="1097"/>
      <c r="AU5" s="1095" t="s">
        <v>379</v>
      </c>
      <c r="AV5" s="1096"/>
      <c r="AW5" s="1096"/>
      <c r="AX5" s="1096"/>
      <c r="AY5" s="1111"/>
      <c r="AZ5" s="257"/>
      <c r="BA5" s="257"/>
      <c r="BB5" s="257"/>
      <c r="BC5" s="257"/>
      <c r="BD5" s="257"/>
      <c r="BE5" s="258"/>
      <c r="BF5" s="258"/>
      <c r="BG5" s="258"/>
      <c r="BH5" s="258"/>
      <c r="BI5" s="258"/>
      <c r="BJ5" s="258"/>
      <c r="BK5" s="258"/>
      <c r="BL5" s="258"/>
      <c r="BM5" s="258"/>
      <c r="BN5" s="258"/>
      <c r="BO5" s="258"/>
      <c r="BP5" s="258"/>
      <c r="BQ5" s="1089" t="s">
        <v>380</v>
      </c>
      <c r="BR5" s="1090"/>
      <c r="BS5" s="1090"/>
      <c r="BT5" s="1090"/>
      <c r="BU5" s="1090"/>
      <c r="BV5" s="1090"/>
      <c r="BW5" s="1090"/>
      <c r="BX5" s="1090"/>
      <c r="BY5" s="1090"/>
      <c r="BZ5" s="1090"/>
      <c r="CA5" s="1090"/>
      <c r="CB5" s="1090"/>
      <c r="CC5" s="1090"/>
      <c r="CD5" s="1090"/>
      <c r="CE5" s="1090"/>
      <c r="CF5" s="1090"/>
      <c r="CG5" s="1091"/>
      <c r="CH5" s="1095" t="s">
        <v>381</v>
      </c>
      <c r="CI5" s="1096"/>
      <c r="CJ5" s="1096"/>
      <c r="CK5" s="1096"/>
      <c r="CL5" s="1097"/>
      <c r="CM5" s="1095" t="s">
        <v>382</v>
      </c>
      <c r="CN5" s="1096"/>
      <c r="CO5" s="1096"/>
      <c r="CP5" s="1096"/>
      <c r="CQ5" s="1097"/>
      <c r="CR5" s="1095" t="s">
        <v>383</v>
      </c>
      <c r="CS5" s="1096"/>
      <c r="CT5" s="1096"/>
      <c r="CU5" s="1096"/>
      <c r="CV5" s="1097"/>
      <c r="CW5" s="1095" t="s">
        <v>384</v>
      </c>
      <c r="CX5" s="1096"/>
      <c r="CY5" s="1096"/>
      <c r="CZ5" s="1096"/>
      <c r="DA5" s="1097"/>
      <c r="DB5" s="1095" t="s">
        <v>385</v>
      </c>
      <c r="DC5" s="1096"/>
      <c r="DD5" s="1096"/>
      <c r="DE5" s="1096"/>
      <c r="DF5" s="1097"/>
      <c r="DG5" s="1192" t="s">
        <v>386</v>
      </c>
      <c r="DH5" s="1193"/>
      <c r="DI5" s="1193"/>
      <c r="DJ5" s="1193"/>
      <c r="DK5" s="1194"/>
      <c r="DL5" s="1192" t="s">
        <v>387</v>
      </c>
      <c r="DM5" s="1193"/>
      <c r="DN5" s="1193"/>
      <c r="DO5" s="1193"/>
      <c r="DP5" s="1194"/>
      <c r="DQ5" s="1095" t="s">
        <v>388</v>
      </c>
      <c r="DR5" s="1096"/>
      <c r="DS5" s="1096"/>
      <c r="DT5" s="1096"/>
      <c r="DU5" s="1097"/>
      <c r="DV5" s="1095" t="s">
        <v>379</v>
      </c>
      <c r="DW5" s="1096"/>
      <c r="DX5" s="1096"/>
      <c r="DY5" s="1096"/>
      <c r="DZ5" s="1111"/>
      <c r="EA5" s="255"/>
    </row>
    <row r="6" spans="1:131" s="256"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8"/>
      <c r="AG6" s="1099"/>
      <c r="AH6" s="1099"/>
      <c r="AI6" s="1099"/>
      <c r="AJ6" s="1112"/>
      <c r="AK6" s="1099"/>
      <c r="AL6" s="1099"/>
      <c r="AM6" s="1099"/>
      <c r="AN6" s="1099"/>
      <c r="AO6" s="1100"/>
      <c r="AP6" s="1098"/>
      <c r="AQ6" s="1099"/>
      <c r="AR6" s="1099"/>
      <c r="AS6" s="1099"/>
      <c r="AT6" s="1100"/>
      <c r="AU6" s="1098"/>
      <c r="AV6" s="1099"/>
      <c r="AW6" s="1099"/>
      <c r="AX6" s="1099"/>
      <c r="AY6" s="1112"/>
      <c r="AZ6" s="253"/>
      <c r="BA6" s="253"/>
      <c r="BB6" s="253"/>
      <c r="BC6" s="253"/>
      <c r="BD6" s="253"/>
      <c r="BE6" s="254"/>
      <c r="BF6" s="254"/>
      <c r="BG6" s="254"/>
      <c r="BH6" s="254"/>
      <c r="BI6" s="254"/>
      <c r="BJ6" s="254"/>
      <c r="BK6" s="254"/>
      <c r="BL6" s="254"/>
      <c r="BM6" s="254"/>
      <c r="BN6" s="254"/>
      <c r="BO6" s="254"/>
      <c r="BP6" s="254"/>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5"/>
      <c r="DH6" s="1196"/>
      <c r="DI6" s="1196"/>
      <c r="DJ6" s="1196"/>
      <c r="DK6" s="1197"/>
      <c r="DL6" s="1195"/>
      <c r="DM6" s="1196"/>
      <c r="DN6" s="1196"/>
      <c r="DO6" s="1196"/>
      <c r="DP6" s="1197"/>
      <c r="DQ6" s="1098"/>
      <c r="DR6" s="1099"/>
      <c r="DS6" s="1099"/>
      <c r="DT6" s="1099"/>
      <c r="DU6" s="1100"/>
      <c r="DV6" s="1098"/>
      <c r="DW6" s="1099"/>
      <c r="DX6" s="1099"/>
      <c r="DY6" s="1099"/>
      <c r="DZ6" s="1112"/>
      <c r="EA6" s="255"/>
    </row>
    <row r="7" spans="1:131" s="256" customFormat="1" ht="26.25" customHeight="1" thickTop="1" x14ac:dyDescent="0.15">
      <c r="A7" s="259">
        <v>1</v>
      </c>
      <c r="B7" s="1144" t="s">
        <v>389</v>
      </c>
      <c r="C7" s="1145"/>
      <c r="D7" s="1145"/>
      <c r="E7" s="1145"/>
      <c r="F7" s="1145"/>
      <c r="G7" s="1145"/>
      <c r="H7" s="1145"/>
      <c r="I7" s="1145"/>
      <c r="J7" s="1145"/>
      <c r="K7" s="1145"/>
      <c r="L7" s="1145"/>
      <c r="M7" s="1145"/>
      <c r="N7" s="1145"/>
      <c r="O7" s="1145"/>
      <c r="P7" s="1146"/>
      <c r="Q7" s="1198">
        <v>6980</v>
      </c>
      <c r="R7" s="1199"/>
      <c r="S7" s="1199"/>
      <c r="T7" s="1199"/>
      <c r="U7" s="1199"/>
      <c r="V7" s="1199">
        <v>6645</v>
      </c>
      <c r="W7" s="1199"/>
      <c r="X7" s="1199"/>
      <c r="Y7" s="1199"/>
      <c r="Z7" s="1199"/>
      <c r="AA7" s="1199">
        <v>335</v>
      </c>
      <c r="AB7" s="1199"/>
      <c r="AC7" s="1199"/>
      <c r="AD7" s="1199"/>
      <c r="AE7" s="1200"/>
      <c r="AF7" s="1201">
        <v>300</v>
      </c>
      <c r="AG7" s="1202"/>
      <c r="AH7" s="1202"/>
      <c r="AI7" s="1202"/>
      <c r="AJ7" s="1203"/>
      <c r="AK7" s="1185">
        <v>156</v>
      </c>
      <c r="AL7" s="1186"/>
      <c r="AM7" s="1186"/>
      <c r="AN7" s="1186"/>
      <c r="AO7" s="1186"/>
      <c r="AP7" s="1186">
        <v>6779</v>
      </c>
      <c r="AQ7" s="1186"/>
      <c r="AR7" s="1186"/>
      <c r="AS7" s="1186"/>
      <c r="AT7" s="1186"/>
      <c r="AU7" s="1187"/>
      <c r="AV7" s="1187"/>
      <c r="AW7" s="1187"/>
      <c r="AX7" s="1187"/>
      <c r="AY7" s="1188"/>
      <c r="AZ7" s="253"/>
      <c r="BA7" s="253"/>
      <c r="BB7" s="253"/>
      <c r="BC7" s="253"/>
      <c r="BD7" s="253"/>
      <c r="BE7" s="254"/>
      <c r="BF7" s="254"/>
      <c r="BG7" s="254"/>
      <c r="BH7" s="254"/>
      <c r="BI7" s="254"/>
      <c r="BJ7" s="254"/>
      <c r="BK7" s="254"/>
      <c r="BL7" s="254"/>
      <c r="BM7" s="254"/>
      <c r="BN7" s="254"/>
      <c r="BO7" s="254"/>
      <c r="BP7" s="254"/>
      <c r="BQ7" s="260">
        <v>1</v>
      </c>
      <c r="BR7" s="261"/>
      <c r="BS7" s="1189" t="s">
        <v>583</v>
      </c>
      <c r="BT7" s="1190"/>
      <c r="BU7" s="1190"/>
      <c r="BV7" s="1190"/>
      <c r="BW7" s="1190"/>
      <c r="BX7" s="1190"/>
      <c r="BY7" s="1190"/>
      <c r="BZ7" s="1190"/>
      <c r="CA7" s="1190"/>
      <c r="CB7" s="1190"/>
      <c r="CC7" s="1190"/>
      <c r="CD7" s="1190"/>
      <c r="CE7" s="1190"/>
      <c r="CF7" s="1190"/>
      <c r="CG7" s="1191"/>
      <c r="CH7" s="1182">
        <v>0</v>
      </c>
      <c r="CI7" s="1183"/>
      <c r="CJ7" s="1183"/>
      <c r="CK7" s="1183"/>
      <c r="CL7" s="1184"/>
      <c r="CM7" s="1182">
        <v>119</v>
      </c>
      <c r="CN7" s="1183"/>
      <c r="CO7" s="1183"/>
      <c r="CP7" s="1183"/>
      <c r="CQ7" s="1184"/>
      <c r="CR7" s="1182">
        <v>120</v>
      </c>
      <c r="CS7" s="1183"/>
      <c r="CT7" s="1183"/>
      <c r="CU7" s="1183"/>
      <c r="CV7" s="1184"/>
      <c r="CW7" s="1182"/>
      <c r="CX7" s="1183"/>
      <c r="CY7" s="1183"/>
      <c r="CZ7" s="1183"/>
      <c r="DA7" s="1184"/>
      <c r="DB7" s="1182"/>
      <c r="DC7" s="1183"/>
      <c r="DD7" s="1183"/>
      <c r="DE7" s="1183"/>
      <c r="DF7" s="1184"/>
      <c r="DG7" s="1182"/>
      <c r="DH7" s="1183"/>
      <c r="DI7" s="1183"/>
      <c r="DJ7" s="1183"/>
      <c r="DK7" s="1184"/>
      <c r="DL7" s="1182"/>
      <c r="DM7" s="1183"/>
      <c r="DN7" s="1183"/>
      <c r="DO7" s="1183"/>
      <c r="DP7" s="1184"/>
      <c r="DQ7" s="1182"/>
      <c r="DR7" s="1183"/>
      <c r="DS7" s="1183"/>
      <c r="DT7" s="1183"/>
      <c r="DU7" s="1184"/>
      <c r="DV7" s="1209"/>
      <c r="DW7" s="1210"/>
      <c r="DX7" s="1210"/>
      <c r="DY7" s="1210"/>
      <c r="DZ7" s="1211"/>
      <c r="EA7" s="255"/>
    </row>
    <row r="8" spans="1:131" s="256" customFormat="1" ht="26.25" customHeight="1" x14ac:dyDescent="0.15">
      <c r="A8" s="262">
        <v>2</v>
      </c>
      <c r="B8" s="1131"/>
      <c r="C8" s="1132"/>
      <c r="D8" s="1132"/>
      <c r="E8" s="1132"/>
      <c r="F8" s="1132"/>
      <c r="G8" s="1132"/>
      <c r="H8" s="1132"/>
      <c r="I8" s="1132"/>
      <c r="J8" s="1132"/>
      <c r="K8" s="1132"/>
      <c r="L8" s="1132"/>
      <c r="M8" s="1132"/>
      <c r="N8" s="1132"/>
      <c r="O8" s="1132"/>
      <c r="P8" s="1133"/>
      <c r="Q8" s="1137"/>
      <c r="R8" s="1138"/>
      <c r="S8" s="1138"/>
      <c r="T8" s="1138"/>
      <c r="U8" s="1138"/>
      <c r="V8" s="1138"/>
      <c r="W8" s="1138"/>
      <c r="X8" s="1138"/>
      <c r="Y8" s="1138"/>
      <c r="Z8" s="1138"/>
      <c r="AA8" s="1138"/>
      <c r="AB8" s="1138"/>
      <c r="AC8" s="1138"/>
      <c r="AD8" s="1138"/>
      <c r="AE8" s="1139"/>
      <c r="AF8" s="1113"/>
      <c r="AG8" s="1114"/>
      <c r="AH8" s="1114"/>
      <c r="AI8" s="1114"/>
      <c r="AJ8" s="1115"/>
      <c r="AK8" s="1180"/>
      <c r="AL8" s="1181"/>
      <c r="AM8" s="1181"/>
      <c r="AN8" s="1181"/>
      <c r="AO8" s="1181"/>
      <c r="AP8" s="1181"/>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c r="BS8" s="1108" t="s">
        <v>584</v>
      </c>
      <c r="BT8" s="1109"/>
      <c r="BU8" s="1109"/>
      <c r="BV8" s="1109"/>
      <c r="BW8" s="1109"/>
      <c r="BX8" s="1109"/>
      <c r="BY8" s="1109"/>
      <c r="BZ8" s="1109"/>
      <c r="CA8" s="1109"/>
      <c r="CB8" s="1109"/>
      <c r="CC8" s="1109"/>
      <c r="CD8" s="1109"/>
      <c r="CE8" s="1109"/>
      <c r="CF8" s="1109"/>
      <c r="CG8" s="1110"/>
      <c r="CH8" s="1083">
        <v>7</v>
      </c>
      <c r="CI8" s="1084"/>
      <c r="CJ8" s="1084"/>
      <c r="CK8" s="1084"/>
      <c r="CL8" s="1085"/>
      <c r="CM8" s="1083">
        <v>227</v>
      </c>
      <c r="CN8" s="1084"/>
      <c r="CO8" s="1084"/>
      <c r="CP8" s="1084"/>
      <c r="CQ8" s="1085"/>
      <c r="CR8" s="1083">
        <v>40</v>
      </c>
      <c r="CS8" s="1084"/>
      <c r="CT8" s="1084"/>
      <c r="CU8" s="1084"/>
      <c r="CV8" s="1085"/>
      <c r="CW8" s="1083">
        <v>5</v>
      </c>
      <c r="CX8" s="1084"/>
      <c r="CY8" s="1084"/>
      <c r="CZ8" s="1084"/>
      <c r="DA8" s="1085"/>
      <c r="DB8" s="1083">
        <v>214</v>
      </c>
      <c r="DC8" s="1084"/>
      <c r="DD8" s="1084"/>
      <c r="DE8" s="1084"/>
      <c r="DF8" s="1085"/>
      <c r="DG8" s="1083"/>
      <c r="DH8" s="1084"/>
      <c r="DI8" s="1084"/>
      <c r="DJ8" s="1084"/>
      <c r="DK8" s="1085"/>
      <c r="DL8" s="1083"/>
      <c r="DM8" s="1084"/>
      <c r="DN8" s="1084"/>
      <c r="DO8" s="1084"/>
      <c r="DP8" s="1085"/>
      <c r="DQ8" s="1083"/>
      <c r="DR8" s="1084"/>
      <c r="DS8" s="1084"/>
      <c r="DT8" s="1084"/>
      <c r="DU8" s="1085"/>
      <c r="DV8" s="1086"/>
      <c r="DW8" s="1087"/>
      <c r="DX8" s="1087"/>
      <c r="DY8" s="1087"/>
      <c r="DZ8" s="1088"/>
      <c r="EA8" s="255"/>
    </row>
    <row r="9" spans="1:131" s="256" customFormat="1" ht="26.25" customHeight="1" x14ac:dyDescent="0.15">
      <c r="A9" s="262">
        <v>3</v>
      </c>
      <c r="B9" s="1131"/>
      <c r="C9" s="1132"/>
      <c r="D9" s="1132"/>
      <c r="E9" s="1132"/>
      <c r="F9" s="1132"/>
      <c r="G9" s="1132"/>
      <c r="H9" s="1132"/>
      <c r="I9" s="1132"/>
      <c r="J9" s="1132"/>
      <c r="K9" s="1132"/>
      <c r="L9" s="1132"/>
      <c r="M9" s="1132"/>
      <c r="N9" s="1132"/>
      <c r="O9" s="1132"/>
      <c r="P9" s="1133"/>
      <c r="Q9" s="1137"/>
      <c r="R9" s="1138"/>
      <c r="S9" s="1138"/>
      <c r="T9" s="1138"/>
      <c r="U9" s="1138"/>
      <c r="V9" s="1138"/>
      <c r="W9" s="1138"/>
      <c r="X9" s="1138"/>
      <c r="Y9" s="1138"/>
      <c r="Z9" s="1138"/>
      <c r="AA9" s="1138"/>
      <c r="AB9" s="1138"/>
      <c r="AC9" s="1138"/>
      <c r="AD9" s="1138"/>
      <c r="AE9" s="1139"/>
      <c r="AF9" s="1113"/>
      <c r="AG9" s="1114"/>
      <c r="AH9" s="1114"/>
      <c r="AI9" s="1114"/>
      <c r="AJ9" s="1115"/>
      <c r="AK9" s="1180"/>
      <c r="AL9" s="1181"/>
      <c r="AM9" s="1181"/>
      <c r="AN9" s="1181"/>
      <c r="AO9" s="1181"/>
      <c r="AP9" s="1181"/>
      <c r="AQ9" s="1181"/>
      <c r="AR9" s="1181"/>
      <c r="AS9" s="1181"/>
      <c r="AT9" s="1181"/>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08" t="s">
        <v>585</v>
      </c>
      <c r="BT9" s="1109"/>
      <c r="BU9" s="1109"/>
      <c r="BV9" s="1109"/>
      <c r="BW9" s="1109"/>
      <c r="BX9" s="1109"/>
      <c r="BY9" s="1109"/>
      <c r="BZ9" s="1109"/>
      <c r="CA9" s="1109"/>
      <c r="CB9" s="1109"/>
      <c r="CC9" s="1109"/>
      <c r="CD9" s="1109"/>
      <c r="CE9" s="1109"/>
      <c r="CF9" s="1109"/>
      <c r="CG9" s="1110"/>
      <c r="CH9" s="1083">
        <v>-6</v>
      </c>
      <c r="CI9" s="1084"/>
      <c r="CJ9" s="1084"/>
      <c r="CK9" s="1084"/>
      <c r="CL9" s="1085"/>
      <c r="CM9" s="1083">
        <v>-6</v>
      </c>
      <c r="CN9" s="1084"/>
      <c r="CO9" s="1084"/>
      <c r="CP9" s="1084"/>
      <c r="CQ9" s="1085"/>
      <c r="CR9" s="1083">
        <v>33</v>
      </c>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5"/>
    </row>
    <row r="10" spans="1:131" s="256" customFormat="1" ht="26.25" customHeight="1" x14ac:dyDescent="0.15">
      <c r="A10" s="262">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80"/>
      <c r="AL10" s="1181"/>
      <c r="AM10" s="1181"/>
      <c r="AN10" s="1181"/>
      <c r="AO10" s="1181"/>
      <c r="AP10" s="1181"/>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08" t="s">
        <v>586</v>
      </c>
      <c r="BT10" s="1109"/>
      <c r="BU10" s="1109"/>
      <c r="BV10" s="1109"/>
      <c r="BW10" s="1109"/>
      <c r="BX10" s="1109"/>
      <c r="BY10" s="1109"/>
      <c r="BZ10" s="1109"/>
      <c r="CA10" s="1109"/>
      <c r="CB10" s="1109"/>
      <c r="CC10" s="1109"/>
      <c r="CD10" s="1109"/>
      <c r="CE10" s="1109"/>
      <c r="CF10" s="1109"/>
      <c r="CG10" s="1110"/>
      <c r="CH10" s="1083">
        <v>-9</v>
      </c>
      <c r="CI10" s="1084"/>
      <c r="CJ10" s="1084"/>
      <c r="CK10" s="1084"/>
      <c r="CL10" s="1085"/>
      <c r="CM10" s="1083">
        <v>40</v>
      </c>
      <c r="CN10" s="1084"/>
      <c r="CO10" s="1084"/>
      <c r="CP10" s="1084"/>
      <c r="CQ10" s="1085"/>
      <c r="CR10" s="1083">
        <v>50</v>
      </c>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5"/>
    </row>
    <row r="11" spans="1:131" s="256" customFormat="1" ht="26.25" customHeight="1" x14ac:dyDescent="0.15">
      <c r="A11" s="262">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5"/>
    </row>
    <row r="12" spans="1:131" s="256" customFormat="1" ht="26.25" customHeight="1" x14ac:dyDescent="0.15">
      <c r="A12" s="262">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5"/>
    </row>
    <row r="13" spans="1:131" s="256" customFormat="1" ht="26.25" customHeight="1" x14ac:dyDescent="0.15">
      <c r="A13" s="262">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5"/>
    </row>
    <row r="14" spans="1:131" s="256" customFormat="1" ht="26.25" customHeight="1" x14ac:dyDescent="0.15">
      <c r="A14" s="262">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5"/>
    </row>
    <row r="15" spans="1:131" s="256" customFormat="1" ht="26.25" customHeight="1" x14ac:dyDescent="0.15">
      <c r="A15" s="262">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5"/>
    </row>
    <row r="16" spans="1:131" s="256" customFormat="1" ht="26.25" customHeight="1" x14ac:dyDescent="0.15">
      <c r="A16" s="262">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5"/>
    </row>
    <row r="17" spans="1:131" s="256" customFormat="1" ht="26.25" customHeight="1" x14ac:dyDescent="0.15">
      <c r="A17" s="262">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5"/>
    </row>
    <row r="18" spans="1:131" s="256" customFormat="1" ht="26.25" customHeight="1" x14ac:dyDescent="0.15">
      <c r="A18" s="262">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5"/>
    </row>
    <row r="19" spans="1:131" s="256" customFormat="1" ht="26.25" customHeight="1" x14ac:dyDescent="0.15">
      <c r="A19" s="262">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5"/>
    </row>
    <row r="20" spans="1:131" s="256" customFormat="1" ht="26.25" customHeight="1" x14ac:dyDescent="0.15">
      <c r="A20" s="262">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5"/>
    </row>
    <row r="21" spans="1:131" s="256" customFormat="1" ht="26.25" customHeight="1" thickBot="1" x14ac:dyDescent="0.2">
      <c r="A21" s="262">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5"/>
    </row>
    <row r="22" spans="1:131" s="256" customFormat="1" ht="26.25" customHeight="1" x14ac:dyDescent="0.15">
      <c r="A22" s="262">
        <v>16</v>
      </c>
      <c r="B22" s="1131"/>
      <c r="C22" s="1132"/>
      <c r="D22" s="1132"/>
      <c r="E22" s="1132"/>
      <c r="F22" s="1132"/>
      <c r="G22" s="1132"/>
      <c r="H22" s="1132"/>
      <c r="I22" s="1132"/>
      <c r="J22" s="1132"/>
      <c r="K22" s="1132"/>
      <c r="L22" s="1132"/>
      <c r="M22" s="1132"/>
      <c r="N22" s="1132"/>
      <c r="O22" s="1132"/>
      <c r="P22" s="1133"/>
      <c r="Q22" s="1175"/>
      <c r="R22" s="1176"/>
      <c r="S22" s="1176"/>
      <c r="T22" s="1176"/>
      <c r="U22" s="1176"/>
      <c r="V22" s="1176"/>
      <c r="W22" s="1176"/>
      <c r="X22" s="1176"/>
      <c r="Y22" s="1176"/>
      <c r="Z22" s="1176"/>
      <c r="AA22" s="1176"/>
      <c r="AB22" s="1176"/>
      <c r="AC22" s="1176"/>
      <c r="AD22" s="1176"/>
      <c r="AE22" s="1177"/>
      <c r="AF22" s="1113"/>
      <c r="AG22" s="1114"/>
      <c r="AH22" s="1114"/>
      <c r="AI22" s="1114"/>
      <c r="AJ22" s="1115"/>
      <c r="AK22" s="1171"/>
      <c r="AL22" s="1172"/>
      <c r="AM22" s="1172"/>
      <c r="AN22" s="1172"/>
      <c r="AO22" s="1172"/>
      <c r="AP22" s="1172"/>
      <c r="AQ22" s="1172"/>
      <c r="AR22" s="1172"/>
      <c r="AS22" s="1172"/>
      <c r="AT22" s="1172"/>
      <c r="AU22" s="1173"/>
      <c r="AV22" s="1173"/>
      <c r="AW22" s="1173"/>
      <c r="AX22" s="1173"/>
      <c r="AY22" s="1174"/>
      <c r="AZ22" s="1129" t="s">
        <v>390</v>
      </c>
      <c r="BA22" s="1129"/>
      <c r="BB22" s="1129"/>
      <c r="BC22" s="1129"/>
      <c r="BD22" s="1130"/>
      <c r="BE22" s="254"/>
      <c r="BF22" s="254"/>
      <c r="BG22" s="254"/>
      <c r="BH22" s="254"/>
      <c r="BI22" s="254"/>
      <c r="BJ22" s="254"/>
      <c r="BK22" s="254"/>
      <c r="BL22" s="254"/>
      <c r="BM22" s="254"/>
      <c r="BN22" s="254"/>
      <c r="BO22" s="254"/>
      <c r="BP22" s="254"/>
      <c r="BQ22" s="263">
        <v>16</v>
      </c>
      <c r="BR22" s="264"/>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2">
        <v>6980</v>
      </c>
      <c r="R23" s="1163"/>
      <c r="S23" s="1163"/>
      <c r="T23" s="1163"/>
      <c r="U23" s="1163"/>
      <c r="V23" s="1163">
        <v>6645</v>
      </c>
      <c r="W23" s="1163"/>
      <c r="X23" s="1163"/>
      <c r="Y23" s="1163"/>
      <c r="Z23" s="1163"/>
      <c r="AA23" s="1163">
        <v>335</v>
      </c>
      <c r="AB23" s="1163"/>
      <c r="AC23" s="1163"/>
      <c r="AD23" s="1163"/>
      <c r="AE23" s="1164"/>
      <c r="AF23" s="1165">
        <v>300</v>
      </c>
      <c r="AG23" s="1163"/>
      <c r="AH23" s="1163"/>
      <c r="AI23" s="1163"/>
      <c r="AJ23" s="1166"/>
      <c r="AK23" s="1167"/>
      <c r="AL23" s="1168"/>
      <c r="AM23" s="1168"/>
      <c r="AN23" s="1168"/>
      <c r="AO23" s="1168"/>
      <c r="AP23" s="1163">
        <v>6779</v>
      </c>
      <c r="AQ23" s="1163"/>
      <c r="AR23" s="1163"/>
      <c r="AS23" s="1163"/>
      <c r="AT23" s="1163"/>
      <c r="AU23" s="1169"/>
      <c r="AV23" s="1169"/>
      <c r="AW23" s="1169"/>
      <c r="AX23" s="1169"/>
      <c r="AY23" s="1170"/>
      <c r="AZ23" s="1159" t="s">
        <v>130</v>
      </c>
      <c r="BA23" s="1160"/>
      <c r="BB23" s="1160"/>
      <c r="BC23" s="1160"/>
      <c r="BD23" s="1161"/>
      <c r="BE23" s="254"/>
      <c r="BF23" s="254"/>
      <c r="BG23" s="254"/>
      <c r="BH23" s="254"/>
      <c r="BI23" s="254"/>
      <c r="BJ23" s="254"/>
      <c r="BK23" s="254"/>
      <c r="BL23" s="254"/>
      <c r="BM23" s="254"/>
      <c r="BN23" s="254"/>
      <c r="BO23" s="254"/>
      <c r="BP23" s="254"/>
      <c r="BQ23" s="263">
        <v>17</v>
      </c>
      <c r="BR23" s="264"/>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5"/>
    </row>
    <row r="24" spans="1:131" s="256" customFormat="1" ht="26.25" customHeight="1" x14ac:dyDescent="0.15">
      <c r="A24" s="1158" t="s">
        <v>393</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3"/>
      <c r="BA24" s="253"/>
      <c r="BB24" s="253"/>
      <c r="BC24" s="253"/>
      <c r="BD24" s="253"/>
      <c r="BE24" s="254"/>
      <c r="BF24" s="254"/>
      <c r="BG24" s="254"/>
      <c r="BH24" s="254"/>
      <c r="BI24" s="254"/>
      <c r="BJ24" s="254"/>
      <c r="BK24" s="254"/>
      <c r="BL24" s="254"/>
      <c r="BM24" s="254"/>
      <c r="BN24" s="254"/>
      <c r="BO24" s="254"/>
      <c r="BP24" s="254"/>
      <c r="BQ24" s="263">
        <v>18</v>
      </c>
      <c r="BR24" s="264"/>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5"/>
    </row>
    <row r="25" spans="1:131" s="248" customFormat="1" ht="26.25" customHeight="1" thickBot="1" x14ac:dyDescent="0.2">
      <c r="A25" s="1157" t="s">
        <v>394</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3"/>
      <c r="BK25" s="253"/>
      <c r="BL25" s="253"/>
      <c r="BM25" s="253"/>
      <c r="BN25" s="253"/>
      <c r="BO25" s="266"/>
      <c r="BP25" s="266"/>
      <c r="BQ25" s="263">
        <v>19</v>
      </c>
      <c r="BR25" s="264"/>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7"/>
    </row>
    <row r="26" spans="1:131" s="248" customFormat="1" ht="26.25" customHeight="1" x14ac:dyDescent="0.15">
      <c r="A26" s="1089" t="s">
        <v>372</v>
      </c>
      <c r="B26" s="1090"/>
      <c r="C26" s="1090"/>
      <c r="D26" s="1090"/>
      <c r="E26" s="1090"/>
      <c r="F26" s="1090"/>
      <c r="G26" s="1090"/>
      <c r="H26" s="1090"/>
      <c r="I26" s="1090"/>
      <c r="J26" s="1090"/>
      <c r="K26" s="1090"/>
      <c r="L26" s="1090"/>
      <c r="M26" s="1090"/>
      <c r="N26" s="1090"/>
      <c r="O26" s="1090"/>
      <c r="P26" s="1091"/>
      <c r="Q26" s="1095" t="s">
        <v>395</v>
      </c>
      <c r="R26" s="1096"/>
      <c r="S26" s="1096"/>
      <c r="T26" s="1096"/>
      <c r="U26" s="1097"/>
      <c r="V26" s="1095" t="s">
        <v>396</v>
      </c>
      <c r="W26" s="1096"/>
      <c r="X26" s="1096"/>
      <c r="Y26" s="1096"/>
      <c r="Z26" s="1097"/>
      <c r="AA26" s="1095" t="s">
        <v>397</v>
      </c>
      <c r="AB26" s="1096"/>
      <c r="AC26" s="1096"/>
      <c r="AD26" s="1096"/>
      <c r="AE26" s="1096"/>
      <c r="AF26" s="1153" t="s">
        <v>398</v>
      </c>
      <c r="AG26" s="1102"/>
      <c r="AH26" s="1102"/>
      <c r="AI26" s="1102"/>
      <c r="AJ26" s="1154"/>
      <c r="AK26" s="1096" t="s">
        <v>399</v>
      </c>
      <c r="AL26" s="1096"/>
      <c r="AM26" s="1096"/>
      <c r="AN26" s="1096"/>
      <c r="AO26" s="1097"/>
      <c r="AP26" s="1095" t="s">
        <v>400</v>
      </c>
      <c r="AQ26" s="1096"/>
      <c r="AR26" s="1096"/>
      <c r="AS26" s="1096"/>
      <c r="AT26" s="1097"/>
      <c r="AU26" s="1095" t="s">
        <v>401</v>
      </c>
      <c r="AV26" s="1096"/>
      <c r="AW26" s="1096"/>
      <c r="AX26" s="1096"/>
      <c r="AY26" s="1097"/>
      <c r="AZ26" s="1095" t="s">
        <v>402</v>
      </c>
      <c r="BA26" s="1096"/>
      <c r="BB26" s="1096"/>
      <c r="BC26" s="1096"/>
      <c r="BD26" s="1097"/>
      <c r="BE26" s="1095" t="s">
        <v>379</v>
      </c>
      <c r="BF26" s="1096"/>
      <c r="BG26" s="1096"/>
      <c r="BH26" s="1096"/>
      <c r="BI26" s="1111"/>
      <c r="BJ26" s="253"/>
      <c r="BK26" s="253"/>
      <c r="BL26" s="253"/>
      <c r="BM26" s="253"/>
      <c r="BN26" s="253"/>
      <c r="BO26" s="266"/>
      <c r="BP26" s="266"/>
      <c r="BQ26" s="263">
        <v>20</v>
      </c>
      <c r="BR26" s="264"/>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7"/>
    </row>
    <row r="27" spans="1:131" s="248"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5"/>
      <c r="AG27" s="1105"/>
      <c r="AH27" s="1105"/>
      <c r="AI27" s="1105"/>
      <c r="AJ27" s="1156"/>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3"/>
      <c r="BK27" s="253"/>
      <c r="BL27" s="253"/>
      <c r="BM27" s="253"/>
      <c r="BN27" s="253"/>
      <c r="BO27" s="266"/>
      <c r="BP27" s="266"/>
      <c r="BQ27" s="263">
        <v>21</v>
      </c>
      <c r="BR27" s="264"/>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7"/>
    </row>
    <row r="28" spans="1:131" s="248" customFormat="1" ht="26.25" customHeight="1" thickTop="1" x14ac:dyDescent="0.15">
      <c r="A28" s="267">
        <v>1</v>
      </c>
      <c r="B28" s="1144" t="s">
        <v>403</v>
      </c>
      <c r="C28" s="1145"/>
      <c r="D28" s="1145"/>
      <c r="E28" s="1145"/>
      <c r="F28" s="1145"/>
      <c r="G28" s="1145"/>
      <c r="H28" s="1145"/>
      <c r="I28" s="1145"/>
      <c r="J28" s="1145"/>
      <c r="K28" s="1145"/>
      <c r="L28" s="1145"/>
      <c r="M28" s="1145"/>
      <c r="N28" s="1145"/>
      <c r="O28" s="1145"/>
      <c r="P28" s="1146"/>
      <c r="Q28" s="1147">
        <v>1001</v>
      </c>
      <c r="R28" s="1148"/>
      <c r="S28" s="1148"/>
      <c r="T28" s="1148"/>
      <c r="U28" s="1148"/>
      <c r="V28" s="1148">
        <v>989</v>
      </c>
      <c r="W28" s="1148"/>
      <c r="X28" s="1148"/>
      <c r="Y28" s="1148"/>
      <c r="Z28" s="1148"/>
      <c r="AA28" s="1148">
        <v>12</v>
      </c>
      <c r="AB28" s="1148"/>
      <c r="AC28" s="1148"/>
      <c r="AD28" s="1148"/>
      <c r="AE28" s="1149"/>
      <c r="AF28" s="1150">
        <v>12</v>
      </c>
      <c r="AG28" s="1148"/>
      <c r="AH28" s="1148"/>
      <c r="AI28" s="1148"/>
      <c r="AJ28" s="1151"/>
      <c r="AK28" s="1152">
        <v>121</v>
      </c>
      <c r="AL28" s="1140"/>
      <c r="AM28" s="1140"/>
      <c r="AN28" s="1140"/>
      <c r="AO28" s="1140"/>
      <c r="AP28" s="1140" t="s">
        <v>582</v>
      </c>
      <c r="AQ28" s="1140"/>
      <c r="AR28" s="1140"/>
      <c r="AS28" s="1140"/>
      <c r="AT28" s="1140"/>
      <c r="AU28" s="1140" t="s">
        <v>582</v>
      </c>
      <c r="AV28" s="1140"/>
      <c r="AW28" s="1140"/>
      <c r="AX28" s="1140"/>
      <c r="AY28" s="1140"/>
      <c r="AZ28" s="1141"/>
      <c r="BA28" s="1141"/>
      <c r="BB28" s="1141"/>
      <c r="BC28" s="1141"/>
      <c r="BD28" s="1141"/>
      <c r="BE28" s="1142"/>
      <c r="BF28" s="1142"/>
      <c r="BG28" s="1142"/>
      <c r="BH28" s="1142"/>
      <c r="BI28" s="1143"/>
      <c r="BJ28" s="253"/>
      <c r="BK28" s="253"/>
      <c r="BL28" s="253"/>
      <c r="BM28" s="253"/>
      <c r="BN28" s="253"/>
      <c r="BO28" s="266"/>
      <c r="BP28" s="266"/>
      <c r="BQ28" s="263">
        <v>22</v>
      </c>
      <c r="BR28" s="264"/>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7"/>
    </row>
    <row r="29" spans="1:131" s="248" customFormat="1" ht="26.25" customHeight="1" x14ac:dyDescent="0.15">
      <c r="A29" s="267">
        <v>2</v>
      </c>
      <c r="B29" s="1131" t="s">
        <v>404</v>
      </c>
      <c r="C29" s="1132"/>
      <c r="D29" s="1132"/>
      <c r="E29" s="1132"/>
      <c r="F29" s="1132"/>
      <c r="G29" s="1132"/>
      <c r="H29" s="1132"/>
      <c r="I29" s="1132"/>
      <c r="J29" s="1132"/>
      <c r="K29" s="1132"/>
      <c r="L29" s="1132"/>
      <c r="M29" s="1132"/>
      <c r="N29" s="1132"/>
      <c r="O29" s="1132"/>
      <c r="P29" s="1133"/>
      <c r="Q29" s="1137">
        <v>1844</v>
      </c>
      <c r="R29" s="1138"/>
      <c r="S29" s="1138"/>
      <c r="T29" s="1138"/>
      <c r="U29" s="1138"/>
      <c r="V29" s="1138">
        <v>1728</v>
      </c>
      <c r="W29" s="1138"/>
      <c r="X29" s="1138"/>
      <c r="Y29" s="1138"/>
      <c r="Z29" s="1138"/>
      <c r="AA29" s="1138">
        <v>116</v>
      </c>
      <c r="AB29" s="1138"/>
      <c r="AC29" s="1138"/>
      <c r="AD29" s="1138"/>
      <c r="AE29" s="1139"/>
      <c r="AF29" s="1113">
        <v>116</v>
      </c>
      <c r="AG29" s="1114"/>
      <c r="AH29" s="1114"/>
      <c r="AI29" s="1114"/>
      <c r="AJ29" s="1115"/>
      <c r="AK29" s="1073">
        <v>264</v>
      </c>
      <c r="AL29" s="1064"/>
      <c r="AM29" s="1064"/>
      <c r="AN29" s="1064"/>
      <c r="AO29" s="1064"/>
      <c r="AP29" s="1064" t="s">
        <v>582</v>
      </c>
      <c r="AQ29" s="1064"/>
      <c r="AR29" s="1064"/>
      <c r="AS29" s="1064"/>
      <c r="AT29" s="1064"/>
      <c r="AU29" s="1064" t="s">
        <v>582</v>
      </c>
      <c r="AV29" s="1064"/>
      <c r="AW29" s="1064"/>
      <c r="AX29" s="1064"/>
      <c r="AY29" s="1064"/>
      <c r="AZ29" s="1136"/>
      <c r="BA29" s="1136"/>
      <c r="BB29" s="1136"/>
      <c r="BC29" s="1136"/>
      <c r="BD29" s="1136"/>
      <c r="BE29" s="1126"/>
      <c r="BF29" s="1126"/>
      <c r="BG29" s="1126"/>
      <c r="BH29" s="1126"/>
      <c r="BI29" s="1127"/>
      <c r="BJ29" s="253"/>
      <c r="BK29" s="253"/>
      <c r="BL29" s="253"/>
      <c r="BM29" s="253"/>
      <c r="BN29" s="253"/>
      <c r="BO29" s="266"/>
      <c r="BP29" s="266"/>
      <c r="BQ29" s="263">
        <v>23</v>
      </c>
      <c r="BR29" s="264"/>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7"/>
    </row>
    <row r="30" spans="1:131" s="248" customFormat="1" ht="26.25" customHeight="1" x14ac:dyDescent="0.15">
      <c r="A30" s="267">
        <v>3</v>
      </c>
      <c r="B30" s="1131" t="s">
        <v>405</v>
      </c>
      <c r="C30" s="1132"/>
      <c r="D30" s="1132"/>
      <c r="E30" s="1132"/>
      <c r="F30" s="1132"/>
      <c r="G30" s="1132"/>
      <c r="H30" s="1132"/>
      <c r="I30" s="1132"/>
      <c r="J30" s="1132"/>
      <c r="K30" s="1132"/>
      <c r="L30" s="1132"/>
      <c r="M30" s="1132"/>
      <c r="N30" s="1132"/>
      <c r="O30" s="1132"/>
      <c r="P30" s="1133"/>
      <c r="Q30" s="1137">
        <v>122</v>
      </c>
      <c r="R30" s="1138"/>
      <c r="S30" s="1138"/>
      <c r="T30" s="1138"/>
      <c r="U30" s="1138"/>
      <c r="V30" s="1138">
        <v>120</v>
      </c>
      <c r="W30" s="1138"/>
      <c r="X30" s="1138"/>
      <c r="Y30" s="1138"/>
      <c r="Z30" s="1138"/>
      <c r="AA30" s="1138">
        <v>2</v>
      </c>
      <c r="AB30" s="1138"/>
      <c r="AC30" s="1138"/>
      <c r="AD30" s="1138"/>
      <c r="AE30" s="1139"/>
      <c r="AF30" s="1113">
        <v>2</v>
      </c>
      <c r="AG30" s="1114"/>
      <c r="AH30" s="1114"/>
      <c r="AI30" s="1114"/>
      <c r="AJ30" s="1115"/>
      <c r="AK30" s="1073">
        <v>36</v>
      </c>
      <c r="AL30" s="1064"/>
      <c r="AM30" s="1064"/>
      <c r="AN30" s="1064"/>
      <c r="AO30" s="1064"/>
      <c r="AP30" s="1064" t="s">
        <v>582</v>
      </c>
      <c r="AQ30" s="1064"/>
      <c r="AR30" s="1064"/>
      <c r="AS30" s="1064"/>
      <c r="AT30" s="1064"/>
      <c r="AU30" s="1064" t="s">
        <v>582</v>
      </c>
      <c r="AV30" s="1064"/>
      <c r="AW30" s="1064"/>
      <c r="AX30" s="1064"/>
      <c r="AY30" s="1064"/>
      <c r="AZ30" s="1136"/>
      <c r="BA30" s="1136"/>
      <c r="BB30" s="1136"/>
      <c r="BC30" s="1136"/>
      <c r="BD30" s="1136"/>
      <c r="BE30" s="1126"/>
      <c r="BF30" s="1126"/>
      <c r="BG30" s="1126"/>
      <c r="BH30" s="1126"/>
      <c r="BI30" s="1127"/>
      <c r="BJ30" s="253"/>
      <c r="BK30" s="253"/>
      <c r="BL30" s="253"/>
      <c r="BM30" s="253"/>
      <c r="BN30" s="253"/>
      <c r="BO30" s="266"/>
      <c r="BP30" s="266"/>
      <c r="BQ30" s="263">
        <v>24</v>
      </c>
      <c r="BR30" s="264"/>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7"/>
    </row>
    <row r="31" spans="1:131" s="248" customFormat="1" ht="26.25" customHeight="1" x14ac:dyDescent="0.15">
      <c r="A31" s="267">
        <v>4</v>
      </c>
      <c r="B31" s="1131" t="s">
        <v>406</v>
      </c>
      <c r="C31" s="1132"/>
      <c r="D31" s="1132"/>
      <c r="E31" s="1132"/>
      <c r="F31" s="1132"/>
      <c r="G31" s="1132"/>
      <c r="H31" s="1132"/>
      <c r="I31" s="1132"/>
      <c r="J31" s="1132"/>
      <c r="K31" s="1132"/>
      <c r="L31" s="1132"/>
      <c r="M31" s="1132"/>
      <c r="N31" s="1132"/>
      <c r="O31" s="1132"/>
      <c r="P31" s="1133"/>
      <c r="Q31" s="1137">
        <v>1231</v>
      </c>
      <c r="R31" s="1138"/>
      <c r="S31" s="1138"/>
      <c r="T31" s="1138"/>
      <c r="U31" s="1138"/>
      <c r="V31" s="1138">
        <v>1225</v>
      </c>
      <c r="W31" s="1138"/>
      <c r="X31" s="1138"/>
      <c r="Y31" s="1138"/>
      <c r="Z31" s="1138"/>
      <c r="AA31" s="1138">
        <v>6</v>
      </c>
      <c r="AB31" s="1138"/>
      <c r="AC31" s="1138"/>
      <c r="AD31" s="1138"/>
      <c r="AE31" s="1139"/>
      <c r="AF31" s="1113">
        <v>161</v>
      </c>
      <c r="AG31" s="1114"/>
      <c r="AH31" s="1114"/>
      <c r="AI31" s="1114"/>
      <c r="AJ31" s="1115"/>
      <c r="AK31" s="1073">
        <v>26</v>
      </c>
      <c r="AL31" s="1064"/>
      <c r="AM31" s="1064"/>
      <c r="AN31" s="1064"/>
      <c r="AO31" s="1064"/>
      <c r="AP31" s="1064">
        <v>61</v>
      </c>
      <c r="AQ31" s="1064"/>
      <c r="AR31" s="1064"/>
      <c r="AS31" s="1064"/>
      <c r="AT31" s="1064"/>
      <c r="AU31" s="1064">
        <v>54</v>
      </c>
      <c r="AV31" s="1064"/>
      <c r="AW31" s="1064"/>
      <c r="AX31" s="1064"/>
      <c r="AY31" s="1064"/>
      <c r="AZ31" s="1136" t="s">
        <v>582</v>
      </c>
      <c r="BA31" s="1136"/>
      <c r="BB31" s="1136"/>
      <c r="BC31" s="1136"/>
      <c r="BD31" s="1136"/>
      <c r="BE31" s="1126" t="s">
        <v>407</v>
      </c>
      <c r="BF31" s="1126"/>
      <c r="BG31" s="1126"/>
      <c r="BH31" s="1126"/>
      <c r="BI31" s="1127"/>
      <c r="BJ31" s="253"/>
      <c r="BK31" s="253"/>
      <c r="BL31" s="253"/>
      <c r="BM31" s="253"/>
      <c r="BN31" s="253"/>
      <c r="BO31" s="266"/>
      <c r="BP31" s="266"/>
      <c r="BQ31" s="263">
        <v>25</v>
      </c>
      <c r="BR31" s="264"/>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7"/>
    </row>
    <row r="32" spans="1:131" s="248" customFormat="1" ht="26.25" customHeight="1" x14ac:dyDescent="0.15">
      <c r="A32" s="267">
        <v>5</v>
      </c>
      <c r="B32" s="1131" t="s">
        <v>408</v>
      </c>
      <c r="C32" s="1132"/>
      <c r="D32" s="1132"/>
      <c r="E32" s="1132"/>
      <c r="F32" s="1132"/>
      <c r="G32" s="1132"/>
      <c r="H32" s="1132"/>
      <c r="I32" s="1132"/>
      <c r="J32" s="1132"/>
      <c r="K32" s="1132"/>
      <c r="L32" s="1132"/>
      <c r="M32" s="1132"/>
      <c r="N32" s="1132"/>
      <c r="O32" s="1132"/>
      <c r="P32" s="1133"/>
      <c r="Q32" s="1137">
        <v>123</v>
      </c>
      <c r="R32" s="1138"/>
      <c r="S32" s="1138"/>
      <c r="T32" s="1138"/>
      <c r="U32" s="1138"/>
      <c r="V32" s="1138">
        <v>114</v>
      </c>
      <c r="W32" s="1138"/>
      <c r="X32" s="1138"/>
      <c r="Y32" s="1138"/>
      <c r="Z32" s="1138"/>
      <c r="AA32" s="1138">
        <v>9</v>
      </c>
      <c r="AB32" s="1138"/>
      <c r="AC32" s="1138"/>
      <c r="AD32" s="1138"/>
      <c r="AE32" s="1139"/>
      <c r="AF32" s="1113">
        <v>9</v>
      </c>
      <c r="AG32" s="1114"/>
      <c r="AH32" s="1114"/>
      <c r="AI32" s="1114"/>
      <c r="AJ32" s="1115"/>
      <c r="AK32" s="1073">
        <v>11</v>
      </c>
      <c r="AL32" s="1064"/>
      <c r="AM32" s="1064"/>
      <c r="AN32" s="1064"/>
      <c r="AO32" s="1064"/>
      <c r="AP32" s="1064">
        <v>503</v>
      </c>
      <c r="AQ32" s="1064"/>
      <c r="AR32" s="1064"/>
      <c r="AS32" s="1064"/>
      <c r="AT32" s="1064"/>
      <c r="AU32" s="1064">
        <v>175</v>
      </c>
      <c r="AV32" s="1064"/>
      <c r="AW32" s="1064"/>
      <c r="AX32" s="1064"/>
      <c r="AY32" s="1064"/>
      <c r="AZ32" s="1136" t="s">
        <v>582</v>
      </c>
      <c r="BA32" s="1136"/>
      <c r="BB32" s="1136"/>
      <c r="BC32" s="1136"/>
      <c r="BD32" s="1136"/>
      <c r="BE32" s="1126" t="s">
        <v>409</v>
      </c>
      <c r="BF32" s="1126"/>
      <c r="BG32" s="1126"/>
      <c r="BH32" s="1126"/>
      <c r="BI32" s="1127"/>
      <c r="BJ32" s="253"/>
      <c r="BK32" s="253"/>
      <c r="BL32" s="253"/>
      <c r="BM32" s="253"/>
      <c r="BN32" s="253"/>
      <c r="BO32" s="266"/>
      <c r="BP32" s="266"/>
      <c r="BQ32" s="263">
        <v>26</v>
      </c>
      <c r="BR32" s="264"/>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7"/>
    </row>
    <row r="33" spans="1:131" s="248" customFormat="1" ht="26.25" customHeight="1" x14ac:dyDescent="0.15">
      <c r="A33" s="267">
        <v>6</v>
      </c>
      <c r="B33" s="1131" t="s">
        <v>410</v>
      </c>
      <c r="C33" s="1132"/>
      <c r="D33" s="1132"/>
      <c r="E33" s="1132"/>
      <c r="F33" s="1132"/>
      <c r="G33" s="1132"/>
      <c r="H33" s="1132"/>
      <c r="I33" s="1132"/>
      <c r="J33" s="1132"/>
      <c r="K33" s="1132"/>
      <c r="L33" s="1132"/>
      <c r="M33" s="1132"/>
      <c r="N33" s="1132"/>
      <c r="O33" s="1132"/>
      <c r="P33" s="1133"/>
      <c r="Q33" s="1137">
        <v>386</v>
      </c>
      <c r="R33" s="1138"/>
      <c r="S33" s="1138"/>
      <c r="T33" s="1138"/>
      <c r="U33" s="1138"/>
      <c r="V33" s="1138">
        <v>372</v>
      </c>
      <c r="W33" s="1138"/>
      <c r="X33" s="1138"/>
      <c r="Y33" s="1138"/>
      <c r="Z33" s="1138"/>
      <c r="AA33" s="1138">
        <v>14</v>
      </c>
      <c r="AB33" s="1138"/>
      <c r="AC33" s="1138"/>
      <c r="AD33" s="1138"/>
      <c r="AE33" s="1139"/>
      <c r="AF33" s="1113">
        <v>13</v>
      </c>
      <c r="AG33" s="1114"/>
      <c r="AH33" s="1114"/>
      <c r="AI33" s="1114"/>
      <c r="AJ33" s="1115"/>
      <c r="AK33" s="1073">
        <v>234</v>
      </c>
      <c r="AL33" s="1064"/>
      <c r="AM33" s="1064"/>
      <c r="AN33" s="1064"/>
      <c r="AO33" s="1064"/>
      <c r="AP33" s="1064">
        <v>2667</v>
      </c>
      <c r="AQ33" s="1064"/>
      <c r="AR33" s="1064"/>
      <c r="AS33" s="1064"/>
      <c r="AT33" s="1064"/>
      <c r="AU33" s="1064">
        <v>2400</v>
      </c>
      <c r="AV33" s="1064"/>
      <c r="AW33" s="1064"/>
      <c r="AX33" s="1064"/>
      <c r="AY33" s="1064"/>
      <c r="AZ33" s="1136" t="s">
        <v>582</v>
      </c>
      <c r="BA33" s="1136"/>
      <c r="BB33" s="1136"/>
      <c r="BC33" s="1136"/>
      <c r="BD33" s="1136"/>
      <c r="BE33" s="1126" t="s">
        <v>409</v>
      </c>
      <c r="BF33" s="1126"/>
      <c r="BG33" s="1126"/>
      <c r="BH33" s="1126"/>
      <c r="BI33" s="1127"/>
      <c r="BJ33" s="253"/>
      <c r="BK33" s="253"/>
      <c r="BL33" s="253"/>
      <c r="BM33" s="253"/>
      <c r="BN33" s="253"/>
      <c r="BO33" s="266"/>
      <c r="BP33" s="266"/>
      <c r="BQ33" s="263">
        <v>27</v>
      </c>
      <c r="BR33" s="264"/>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7"/>
    </row>
    <row r="34" spans="1:131" s="248" customFormat="1" ht="26.25" customHeight="1" x14ac:dyDescent="0.15">
      <c r="A34" s="267">
        <v>7</v>
      </c>
      <c r="B34" s="1131" t="s">
        <v>411</v>
      </c>
      <c r="C34" s="1132"/>
      <c r="D34" s="1132"/>
      <c r="E34" s="1132"/>
      <c r="F34" s="1132"/>
      <c r="G34" s="1132"/>
      <c r="H34" s="1132"/>
      <c r="I34" s="1132"/>
      <c r="J34" s="1132"/>
      <c r="K34" s="1132"/>
      <c r="L34" s="1132"/>
      <c r="M34" s="1132"/>
      <c r="N34" s="1132"/>
      <c r="O34" s="1132"/>
      <c r="P34" s="1133"/>
      <c r="Q34" s="1137">
        <v>284</v>
      </c>
      <c r="R34" s="1138"/>
      <c r="S34" s="1138"/>
      <c r="T34" s="1138"/>
      <c r="U34" s="1138"/>
      <c r="V34" s="1138">
        <v>273</v>
      </c>
      <c r="W34" s="1138"/>
      <c r="X34" s="1138"/>
      <c r="Y34" s="1138"/>
      <c r="Z34" s="1138"/>
      <c r="AA34" s="1138">
        <v>11</v>
      </c>
      <c r="AB34" s="1138"/>
      <c r="AC34" s="1138"/>
      <c r="AD34" s="1138"/>
      <c r="AE34" s="1139"/>
      <c r="AF34" s="1113">
        <v>11</v>
      </c>
      <c r="AG34" s="1114"/>
      <c r="AH34" s="1114"/>
      <c r="AI34" s="1114"/>
      <c r="AJ34" s="1115"/>
      <c r="AK34" s="1073">
        <v>231</v>
      </c>
      <c r="AL34" s="1064"/>
      <c r="AM34" s="1064"/>
      <c r="AN34" s="1064"/>
      <c r="AO34" s="1064"/>
      <c r="AP34" s="1064">
        <v>1788</v>
      </c>
      <c r="AQ34" s="1064"/>
      <c r="AR34" s="1064"/>
      <c r="AS34" s="1064"/>
      <c r="AT34" s="1064"/>
      <c r="AU34" s="1064">
        <v>1779</v>
      </c>
      <c r="AV34" s="1064"/>
      <c r="AW34" s="1064"/>
      <c r="AX34" s="1064"/>
      <c r="AY34" s="1064"/>
      <c r="AZ34" s="1136" t="s">
        <v>582</v>
      </c>
      <c r="BA34" s="1136"/>
      <c r="BB34" s="1136"/>
      <c r="BC34" s="1136"/>
      <c r="BD34" s="1136"/>
      <c r="BE34" s="1126" t="s">
        <v>409</v>
      </c>
      <c r="BF34" s="1126"/>
      <c r="BG34" s="1126"/>
      <c r="BH34" s="1126"/>
      <c r="BI34" s="1127"/>
      <c r="BJ34" s="253"/>
      <c r="BK34" s="253"/>
      <c r="BL34" s="253"/>
      <c r="BM34" s="253"/>
      <c r="BN34" s="253"/>
      <c r="BO34" s="266"/>
      <c r="BP34" s="266"/>
      <c r="BQ34" s="263">
        <v>28</v>
      </c>
      <c r="BR34" s="264"/>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7"/>
    </row>
    <row r="35" spans="1:131" s="248" customFormat="1" ht="26.25" customHeight="1" x14ac:dyDescent="0.15">
      <c r="A35" s="267">
        <v>8</v>
      </c>
      <c r="B35" s="1131"/>
      <c r="C35" s="1132"/>
      <c r="D35" s="1132"/>
      <c r="E35" s="1132"/>
      <c r="F35" s="1132"/>
      <c r="G35" s="1132"/>
      <c r="H35" s="1132"/>
      <c r="I35" s="1132"/>
      <c r="J35" s="1132"/>
      <c r="K35" s="1132"/>
      <c r="L35" s="1132"/>
      <c r="M35" s="1132"/>
      <c r="N35" s="1132"/>
      <c r="O35" s="1132"/>
      <c r="P35" s="1133"/>
      <c r="Q35" s="1137"/>
      <c r="R35" s="1138"/>
      <c r="S35" s="1138"/>
      <c r="T35" s="1138"/>
      <c r="U35" s="1138"/>
      <c r="V35" s="1138"/>
      <c r="W35" s="1138"/>
      <c r="X35" s="1138"/>
      <c r="Y35" s="1138"/>
      <c r="Z35" s="1138"/>
      <c r="AA35" s="1138"/>
      <c r="AB35" s="1138"/>
      <c r="AC35" s="1138"/>
      <c r="AD35" s="1138"/>
      <c r="AE35" s="1139"/>
      <c r="AF35" s="1113"/>
      <c r="AG35" s="1114"/>
      <c r="AH35" s="1114"/>
      <c r="AI35" s="1114"/>
      <c r="AJ35" s="1115"/>
      <c r="AK35" s="1073"/>
      <c r="AL35" s="1064"/>
      <c r="AM35" s="1064"/>
      <c r="AN35" s="1064"/>
      <c r="AO35" s="1064"/>
      <c r="AP35" s="1064"/>
      <c r="AQ35" s="1064"/>
      <c r="AR35" s="1064"/>
      <c r="AS35" s="1064"/>
      <c r="AT35" s="1064"/>
      <c r="AU35" s="1064"/>
      <c r="AV35" s="1064"/>
      <c r="AW35" s="1064"/>
      <c r="AX35" s="1064"/>
      <c r="AY35" s="1064"/>
      <c r="AZ35" s="1136"/>
      <c r="BA35" s="1136"/>
      <c r="BB35" s="1136"/>
      <c r="BC35" s="1136"/>
      <c r="BD35" s="1136"/>
      <c r="BE35" s="1126"/>
      <c r="BF35" s="1126"/>
      <c r="BG35" s="1126"/>
      <c r="BH35" s="1126"/>
      <c r="BI35" s="1127"/>
      <c r="BJ35" s="253"/>
      <c r="BK35" s="253"/>
      <c r="BL35" s="253"/>
      <c r="BM35" s="253"/>
      <c r="BN35" s="253"/>
      <c r="BO35" s="266"/>
      <c r="BP35" s="266"/>
      <c r="BQ35" s="263">
        <v>29</v>
      </c>
      <c r="BR35" s="264"/>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7"/>
    </row>
    <row r="36" spans="1:131" s="248" customFormat="1" ht="26.25" customHeight="1" x14ac:dyDescent="0.15">
      <c r="A36" s="267">
        <v>9</v>
      </c>
      <c r="B36" s="1131"/>
      <c r="C36" s="1132"/>
      <c r="D36" s="1132"/>
      <c r="E36" s="1132"/>
      <c r="F36" s="1132"/>
      <c r="G36" s="1132"/>
      <c r="H36" s="1132"/>
      <c r="I36" s="1132"/>
      <c r="J36" s="1132"/>
      <c r="K36" s="1132"/>
      <c r="L36" s="1132"/>
      <c r="M36" s="1132"/>
      <c r="N36" s="1132"/>
      <c r="O36" s="1132"/>
      <c r="P36" s="1133"/>
      <c r="Q36" s="1137"/>
      <c r="R36" s="1138"/>
      <c r="S36" s="1138"/>
      <c r="T36" s="1138"/>
      <c r="U36" s="1138"/>
      <c r="V36" s="1138"/>
      <c r="W36" s="1138"/>
      <c r="X36" s="1138"/>
      <c r="Y36" s="1138"/>
      <c r="Z36" s="1138"/>
      <c r="AA36" s="1138"/>
      <c r="AB36" s="1138"/>
      <c r="AC36" s="1138"/>
      <c r="AD36" s="1138"/>
      <c r="AE36" s="1139"/>
      <c r="AF36" s="1113"/>
      <c r="AG36" s="1114"/>
      <c r="AH36" s="1114"/>
      <c r="AI36" s="1114"/>
      <c r="AJ36" s="1115"/>
      <c r="AK36" s="1073"/>
      <c r="AL36" s="1064"/>
      <c r="AM36" s="1064"/>
      <c r="AN36" s="1064"/>
      <c r="AO36" s="1064"/>
      <c r="AP36" s="1064"/>
      <c r="AQ36" s="1064"/>
      <c r="AR36" s="1064"/>
      <c r="AS36" s="1064"/>
      <c r="AT36" s="1064"/>
      <c r="AU36" s="1064"/>
      <c r="AV36" s="1064"/>
      <c r="AW36" s="1064"/>
      <c r="AX36" s="1064"/>
      <c r="AY36" s="1064"/>
      <c r="AZ36" s="1136"/>
      <c r="BA36" s="1136"/>
      <c r="BB36" s="1136"/>
      <c r="BC36" s="1136"/>
      <c r="BD36" s="1136"/>
      <c r="BE36" s="1126"/>
      <c r="BF36" s="1126"/>
      <c r="BG36" s="1126"/>
      <c r="BH36" s="1126"/>
      <c r="BI36" s="1127"/>
      <c r="BJ36" s="253"/>
      <c r="BK36" s="253"/>
      <c r="BL36" s="253"/>
      <c r="BM36" s="253"/>
      <c r="BN36" s="253"/>
      <c r="BO36" s="266"/>
      <c r="BP36" s="266"/>
      <c r="BQ36" s="263">
        <v>30</v>
      </c>
      <c r="BR36" s="264"/>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7"/>
    </row>
    <row r="37" spans="1:131" s="248" customFormat="1" ht="26.25" customHeight="1" x14ac:dyDescent="0.15">
      <c r="A37" s="267">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3"/>
      <c r="AG37" s="1114"/>
      <c r="AH37" s="1114"/>
      <c r="AI37" s="1114"/>
      <c r="AJ37" s="1115"/>
      <c r="AK37" s="1073"/>
      <c r="AL37" s="1064"/>
      <c r="AM37" s="1064"/>
      <c r="AN37" s="1064"/>
      <c r="AO37" s="1064"/>
      <c r="AP37" s="1064"/>
      <c r="AQ37" s="1064"/>
      <c r="AR37" s="1064"/>
      <c r="AS37" s="1064"/>
      <c r="AT37" s="1064"/>
      <c r="AU37" s="1064"/>
      <c r="AV37" s="1064"/>
      <c r="AW37" s="1064"/>
      <c r="AX37" s="1064"/>
      <c r="AY37" s="1064"/>
      <c r="AZ37" s="1136"/>
      <c r="BA37" s="1136"/>
      <c r="BB37" s="1136"/>
      <c r="BC37" s="1136"/>
      <c r="BD37" s="1136"/>
      <c r="BE37" s="1126"/>
      <c r="BF37" s="1126"/>
      <c r="BG37" s="1126"/>
      <c r="BH37" s="1126"/>
      <c r="BI37" s="1127"/>
      <c r="BJ37" s="253"/>
      <c r="BK37" s="253"/>
      <c r="BL37" s="253"/>
      <c r="BM37" s="253"/>
      <c r="BN37" s="253"/>
      <c r="BO37" s="266"/>
      <c r="BP37" s="266"/>
      <c r="BQ37" s="263">
        <v>31</v>
      </c>
      <c r="BR37" s="264"/>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7"/>
    </row>
    <row r="38" spans="1:131" s="248" customFormat="1" ht="26.25" customHeight="1" x14ac:dyDescent="0.15">
      <c r="A38" s="267">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73"/>
      <c r="AL38" s="1064"/>
      <c r="AM38" s="1064"/>
      <c r="AN38" s="1064"/>
      <c r="AO38" s="1064"/>
      <c r="AP38" s="1064"/>
      <c r="AQ38" s="1064"/>
      <c r="AR38" s="1064"/>
      <c r="AS38" s="1064"/>
      <c r="AT38" s="1064"/>
      <c r="AU38" s="1064"/>
      <c r="AV38" s="1064"/>
      <c r="AW38" s="1064"/>
      <c r="AX38" s="1064"/>
      <c r="AY38" s="1064"/>
      <c r="AZ38" s="1136"/>
      <c r="BA38" s="1136"/>
      <c r="BB38" s="1136"/>
      <c r="BC38" s="1136"/>
      <c r="BD38" s="1136"/>
      <c r="BE38" s="1126"/>
      <c r="BF38" s="1126"/>
      <c r="BG38" s="1126"/>
      <c r="BH38" s="1126"/>
      <c r="BI38" s="1127"/>
      <c r="BJ38" s="253"/>
      <c r="BK38" s="253"/>
      <c r="BL38" s="253"/>
      <c r="BM38" s="253"/>
      <c r="BN38" s="253"/>
      <c r="BO38" s="266"/>
      <c r="BP38" s="266"/>
      <c r="BQ38" s="263">
        <v>32</v>
      </c>
      <c r="BR38" s="264"/>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7"/>
    </row>
    <row r="39" spans="1:131" s="248" customFormat="1" ht="26.25" customHeight="1" x14ac:dyDescent="0.15">
      <c r="A39" s="267">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73"/>
      <c r="AL39" s="1064"/>
      <c r="AM39" s="1064"/>
      <c r="AN39" s="1064"/>
      <c r="AO39" s="1064"/>
      <c r="AP39" s="1064"/>
      <c r="AQ39" s="1064"/>
      <c r="AR39" s="1064"/>
      <c r="AS39" s="1064"/>
      <c r="AT39" s="1064"/>
      <c r="AU39" s="1064"/>
      <c r="AV39" s="1064"/>
      <c r="AW39" s="1064"/>
      <c r="AX39" s="1064"/>
      <c r="AY39" s="1064"/>
      <c r="AZ39" s="1136"/>
      <c r="BA39" s="1136"/>
      <c r="BB39" s="1136"/>
      <c r="BC39" s="1136"/>
      <c r="BD39" s="1136"/>
      <c r="BE39" s="1126"/>
      <c r="BF39" s="1126"/>
      <c r="BG39" s="1126"/>
      <c r="BH39" s="1126"/>
      <c r="BI39" s="1127"/>
      <c r="BJ39" s="253"/>
      <c r="BK39" s="253"/>
      <c r="BL39" s="253"/>
      <c r="BM39" s="253"/>
      <c r="BN39" s="253"/>
      <c r="BO39" s="266"/>
      <c r="BP39" s="266"/>
      <c r="BQ39" s="263">
        <v>33</v>
      </c>
      <c r="BR39" s="264"/>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7"/>
    </row>
    <row r="40" spans="1:131" s="248" customFormat="1" ht="26.25" customHeight="1" x14ac:dyDescent="0.15">
      <c r="A40" s="262">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3"/>
      <c r="AL40" s="1064"/>
      <c r="AM40" s="1064"/>
      <c r="AN40" s="1064"/>
      <c r="AO40" s="1064"/>
      <c r="AP40" s="1064"/>
      <c r="AQ40" s="1064"/>
      <c r="AR40" s="1064"/>
      <c r="AS40" s="1064"/>
      <c r="AT40" s="1064"/>
      <c r="AU40" s="1064"/>
      <c r="AV40" s="1064"/>
      <c r="AW40" s="1064"/>
      <c r="AX40" s="1064"/>
      <c r="AY40" s="1064"/>
      <c r="AZ40" s="1136"/>
      <c r="BA40" s="1136"/>
      <c r="BB40" s="1136"/>
      <c r="BC40" s="1136"/>
      <c r="BD40" s="1136"/>
      <c r="BE40" s="1126"/>
      <c r="BF40" s="1126"/>
      <c r="BG40" s="1126"/>
      <c r="BH40" s="1126"/>
      <c r="BI40" s="1127"/>
      <c r="BJ40" s="253"/>
      <c r="BK40" s="253"/>
      <c r="BL40" s="253"/>
      <c r="BM40" s="253"/>
      <c r="BN40" s="253"/>
      <c r="BO40" s="266"/>
      <c r="BP40" s="266"/>
      <c r="BQ40" s="263">
        <v>34</v>
      </c>
      <c r="BR40" s="264"/>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7"/>
    </row>
    <row r="41" spans="1:131" s="248" customFormat="1" ht="26.25" customHeight="1" x14ac:dyDescent="0.15">
      <c r="A41" s="262">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3"/>
      <c r="AL41" s="1064"/>
      <c r="AM41" s="1064"/>
      <c r="AN41" s="1064"/>
      <c r="AO41" s="1064"/>
      <c r="AP41" s="1064"/>
      <c r="AQ41" s="1064"/>
      <c r="AR41" s="1064"/>
      <c r="AS41" s="1064"/>
      <c r="AT41" s="1064"/>
      <c r="AU41" s="1064"/>
      <c r="AV41" s="1064"/>
      <c r="AW41" s="1064"/>
      <c r="AX41" s="1064"/>
      <c r="AY41" s="1064"/>
      <c r="AZ41" s="1136"/>
      <c r="BA41" s="1136"/>
      <c r="BB41" s="1136"/>
      <c r="BC41" s="1136"/>
      <c r="BD41" s="1136"/>
      <c r="BE41" s="1126"/>
      <c r="BF41" s="1126"/>
      <c r="BG41" s="1126"/>
      <c r="BH41" s="1126"/>
      <c r="BI41" s="1127"/>
      <c r="BJ41" s="253"/>
      <c r="BK41" s="253"/>
      <c r="BL41" s="253"/>
      <c r="BM41" s="253"/>
      <c r="BN41" s="253"/>
      <c r="BO41" s="266"/>
      <c r="BP41" s="266"/>
      <c r="BQ41" s="263">
        <v>35</v>
      </c>
      <c r="BR41" s="264"/>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7"/>
    </row>
    <row r="42" spans="1:131" s="248" customFormat="1" ht="26.25" customHeight="1" x14ac:dyDescent="0.15">
      <c r="A42" s="262">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3"/>
      <c r="AL42" s="1064"/>
      <c r="AM42" s="1064"/>
      <c r="AN42" s="1064"/>
      <c r="AO42" s="1064"/>
      <c r="AP42" s="1064"/>
      <c r="AQ42" s="1064"/>
      <c r="AR42" s="1064"/>
      <c r="AS42" s="1064"/>
      <c r="AT42" s="1064"/>
      <c r="AU42" s="1064"/>
      <c r="AV42" s="1064"/>
      <c r="AW42" s="1064"/>
      <c r="AX42" s="1064"/>
      <c r="AY42" s="1064"/>
      <c r="AZ42" s="1136"/>
      <c r="BA42" s="1136"/>
      <c r="BB42" s="1136"/>
      <c r="BC42" s="1136"/>
      <c r="BD42" s="1136"/>
      <c r="BE42" s="1126"/>
      <c r="BF42" s="1126"/>
      <c r="BG42" s="1126"/>
      <c r="BH42" s="1126"/>
      <c r="BI42" s="1127"/>
      <c r="BJ42" s="253"/>
      <c r="BK42" s="253"/>
      <c r="BL42" s="253"/>
      <c r="BM42" s="253"/>
      <c r="BN42" s="253"/>
      <c r="BO42" s="266"/>
      <c r="BP42" s="266"/>
      <c r="BQ42" s="263">
        <v>36</v>
      </c>
      <c r="BR42" s="264"/>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7"/>
    </row>
    <row r="43" spans="1:131" s="248" customFormat="1" ht="26.25" customHeight="1" x14ac:dyDescent="0.15">
      <c r="A43" s="262">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3"/>
      <c r="AL43" s="1064"/>
      <c r="AM43" s="1064"/>
      <c r="AN43" s="1064"/>
      <c r="AO43" s="1064"/>
      <c r="AP43" s="1064"/>
      <c r="AQ43" s="1064"/>
      <c r="AR43" s="1064"/>
      <c r="AS43" s="1064"/>
      <c r="AT43" s="1064"/>
      <c r="AU43" s="1064"/>
      <c r="AV43" s="1064"/>
      <c r="AW43" s="1064"/>
      <c r="AX43" s="1064"/>
      <c r="AY43" s="1064"/>
      <c r="AZ43" s="1136"/>
      <c r="BA43" s="1136"/>
      <c r="BB43" s="1136"/>
      <c r="BC43" s="1136"/>
      <c r="BD43" s="1136"/>
      <c r="BE43" s="1126"/>
      <c r="BF43" s="1126"/>
      <c r="BG43" s="1126"/>
      <c r="BH43" s="1126"/>
      <c r="BI43" s="1127"/>
      <c r="BJ43" s="253"/>
      <c r="BK43" s="253"/>
      <c r="BL43" s="253"/>
      <c r="BM43" s="253"/>
      <c r="BN43" s="253"/>
      <c r="BO43" s="266"/>
      <c r="BP43" s="266"/>
      <c r="BQ43" s="263">
        <v>37</v>
      </c>
      <c r="BR43" s="264"/>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7"/>
    </row>
    <row r="44" spans="1:131" s="248" customFormat="1" ht="26.25" customHeight="1" x14ac:dyDescent="0.15">
      <c r="A44" s="262">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3"/>
      <c r="AL44" s="1064"/>
      <c r="AM44" s="1064"/>
      <c r="AN44" s="1064"/>
      <c r="AO44" s="1064"/>
      <c r="AP44" s="1064"/>
      <c r="AQ44" s="1064"/>
      <c r="AR44" s="1064"/>
      <c r="AS44" s="1064"/>
      <c r="AT44" s="1064"/>
      <c r="AU44" s="1064"/>
      <c r="AV44" s="1064"/>
      <c r="AW44" s="1064"/>
      <c r="AX44" s="1064"/>
      <c r="AY44" s="1064"/>
      <c r="AZ44" s="1136"/>
      <c r="BA44" s="1136"/>
      <c r="BB44" s="1136"/>
      <c r="BC44" s="1136"/>
      <c r="BD44" s="1136"/>
      <c r="BE44" s="1126"/>
      <c r="BF44" s="1126"/>
      <c r="BG44" s="1126"/>
      <c r="BH44" s="1126"/>
      <c r="BI44" s="1127"/>
      <c r="BJ44" s="253"/>
      <c r="BK44" s="253"/>
      <c r="BL44" s="253"/>
      <c r="BM44" s="253"/>
      <c r="BN44" s="253"/>
      <c r="BO44" s="266"/>
      <c r="BP44" s="266"/>
      <c r="BQ44" s="263">
        <v>38</v>
      </c>
      <c r="BR44" s="264"/>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7"/>
    </row>
    <row r="45" spans="1:131" s="248" customFormat="1" ht="26.25" customHeight="1" x14ac:dyDescent="0.15">
      <c r="A45" s="262">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3"/>
      <c r="AL45" s="1064"/>
      <c r="AM45" s="1064"/>
      <c r="AN45" s="1064"/>
      <c r="AO45" s="1064"/>
      <c r="AP45" s="1064"/>
      <c r="AQ45" s="1064"/>
      <c r="AR45" s="1064"/>
      <c r="AS45" s="1064"/>
      <c r="AT45" s="1064"/>
      <c r="AU45" s="1064"/>
      <c r="AV45" s="1064"/>
      <c r="AW45" s="1064"/>
      <c r="AX45" s="1064"/>
      <c r="AY45" s="1064"/>
      <c r="AZ45" s="1136"/>
      <c r="BA45" s="1136"/>
      <c r="BB45" s="1136"/>
      <c r="BC45" s="1136"/>
      <c r="BD45" s="1136"/>
      <c r="BE45" s="1126"/>
      <c r="BF45" s="1126"/>
      <c r="BG45" s="1126"/>
      <c r="BH45" s="1126"/>
      <c r="BI45" s="1127"/>
      <c r="BJ45" s="253"/>
      <c r="BK45" s="253"/>
      <c r="BL45" s="253"/>
      <c r="BM45" s="253"/>
      <c r="BN45" s="253"/>
      <c r="BO45" s="266"/>
      <c r="BP45" s="266"/>
      <c r="BQ45" s="263">
        <v>39</v>
      </c>
      <c r="BR45" s="264"/>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7"/>
    </row>
    <row r="46" spans="1:131" s="248" customFormat="1" ht="26.25" customHeight="1" x14ac:dyDescent="0.15">
      <c r="A46" s="262">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3"/>
      <c r="AL46" s="1064"/>
      <c r="AM46" s="1064"/>
      <c r="AN46" s="1064"/>
      <c r="AO46" s="1064"/>
      <c r="AP46" s="1064"/>
      <c r="AQ46" s="1064"/>
      <c r="AR46" s="1064"/>
      <c r="AS46" s="1064"/>
      <c r="AT46" s="1064"/>
      <c r="AU46" s="1064"/>
      <c r="AV46" s="1064"/>
      <c r="AW46" s="1064"/>
      <c r="AX46" s="1064"/>
      <c r="AY46" s="1064"/>
      <c r="AZ46" s="1136"/>
      <c r="BA46" s="1136"/>
      <c r="BB46" s="1136"/>
      <c r="BC46" s="1136"/>
      <c r="BD46" s="1136"/>
      <c r="BE46" s="1126"/>
      <c r="BF46" s="1126"/>
      <c r="BG46" s="1126"/>
      <c r="BH46" s="1126"/>
      <c r="BI46" s="1127"/>
      <c r="BJ46" s="253"/>
      <c r="BK46" s="253"/>
      <c r="BL46" s="253"/>
      <c r="BM46" s="253"/>
      <c r="BN46" s="253"/>
      <c r="BO46" s="266"/>
      <c r="BP46" s="266"/>
      <c r="BQ46" s="263">
        <v>40</v>
      </c>
      <c r="BR46" s="264"/>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7"/>
    </row>
    <row r="47" spans="1:131" s="248" customFormat="1" ht="26.25" customHeight="1" x14ac:dyDescent="0.15">
      <c r="A47" s="262">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3"/>
      <c r="AL47" s="1064"/>
      <c r="AM47" s="1064"/>
      <c r="AN47" s="1064"/>
      <c r="AO47" s="1064"/>
      <c r="AP47" s="1064"/>
      <c r="AQ47" s="1064"/>
      <c r="AR47" s="1064"/>
      <c r="AS47" s="1064"/>
      <c r="AT47" s="1064"/>
      <c r="AU47" s="1064"/>
      <c r="AV47" s="1064"/>
      <c r="AW47" s="1064"/>
      <c r="AX47" s="1064"/>
      <c r="AY47" s="1064"/>
      <c r="AZ47" s="1136"/>
      <c r="BA47" s="1136"/>
      <c r="BB47" s="1136"/>
      <c r="BC47" s="1136"/>
      <c r="BD47" s="1136"/>
      <c r="BE47" s="1126"/>
      <c r="BF47" s="1126"/>
      <c r="BG47" s="1126"/>
      <c r="BH47" s="1126"/>
      <c r="BI47" s="1127"/>
      <c r="BJ47" s="253"/>
      <c r="BK47" s="253"/>
      <c r="BL47" s="253"/>
      <c r="BM47" s="253"/>
      <c r="BN47" s="253"/>
      <c r="BO47" s="266"/>
      <c r="BP47" s="266"/>
      <c r="BQ47" s="263">
        <v>41</v>
      </c>
      <c r="BR47" s="264"/>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7"/>
    </row>
    <row r="48" spans="1:131" s="248" customFormat="1" ht="26.25" customHeight="1" x14ac:dyDescent="0.15">
      <c r="A48" s="262">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3"/>
      <c r="AL48" s="1064"/>
      <c r="AM48" s="1064"/>
      <c r="AN48" s="1064"/>
      <c r="AO48" s="1064"/>
      <c r="AP48" s="1064"/>
      <c r="AQ48" s="1064"/>
      <c r="AR48" s="1064"/>
      <c r="AS48" s="1064"/>
      <c r="AT48" s="1064"/>
      <c r="AU48" s="1064"/>
      <c r="AV48" s="1064"/>
      <c r="AW48" s="1064"/>
      <c r="AX48" s="1064"/>
      <c r="AY48" s="1064"/>
      <c r="AZ48" s="1136"/>
      <c r="BA48" s="1136"/>
      <c r="BB48" s="1136"/>
      <c r="BC48" s="1136"/>
      <c r="BD48" s="1136"/>
      <c r="BE48" s="1126"/>
      <c r="BF48" s="1126"/>
      <c r="BG48" s="1126"/>
      <c r="BH48" s="1126"/>
      <c r="BI48" s="1127"/>
      <c r="BJ48" s="253"/>
      <c r="BK48" s="253"/>
      <c r="BL48" s="253"/>
      <c r="BM48" s="253"/>
      <c r="BN48" s="253"/>
      <c r="BO48" s="266"/>
      <c r="BP48" s="266"/>
      <c r="BQ48" s="263">
        <v>42</v>
      </c>
      <c r="BR48" s="264"/>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7"/>
    </row>
    <row r="49" spans="1:131" s="248" customFormat="1" ht="26.25" customHeight="1" x14ac:dyDescent="0.15">
      <c r="A49" s="262">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3"/>
      <c r="AL49" s="1064"/>
      <c r="AM49" s="1064"/>
      <c r="AN49" s="1064"/>
      <c r="AO49" s="1064"/>
      <c r="AP49" s="1064"/>
      <c r="AQ49" s="1064"/>
      <c r="AR49" s="1064"/>
      <c r="AS49" s="1064"/>
      <c r="AT49" s="1064"/>
      <c r="AU49" s="1064"/>
      <c r="AV49" s="1064"/>
      <c r="AW49" s="1064"/>
      <c r="AX49" s="1064"/>
      <c r="AY49" s="1064"/>
      <c r="AZ49" s="1136"/>
      <c r="BA49" s="1136"/>
      <c r="BB49" s="1136"/>
      <c r="BC49" s="1136"/>
      <c r="BD49" s="1136"/>
      <c r="BE49" s="1126"/>
      <c r="BF49" s="1126"/>
      <c r="BG49" s="1126"/>
      <c r="BH49" s="1126"/>
      <c r="BI49" s="1127"/>
      <c r="BJ49" s="253"/>
      <c r="BK49" s="253"/>
      <c r="BL49" s="253"/>
      <c r="BM49" s="253"/>
      <c r="BN49" s="253"/>
      <c r="BO49" s="266"/>
      <c r="BP49" s="266"/>
      <c r="BQ49" s="263">
        <v>43</v>
      </c>
      <c r="BR49" s="264"/>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7"/>
    </row>
    <row r="50" spans="1:131" s="248" customFormat="1" ht="26.25" customHeight="1" x14ac:dyDescent="0.15">
      <c r="A50" s="262">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3"/>
      <c r="BK50" s="253"/>
      <c r="BL50" s="253"/>
      <c r="BM50" s="253"/>
      <c r="BN50" s="253"/>
      <c r="BO50" s="266"/>
      <c r="BP50" s="266"/>
      <c r="BQ50" s="263">
        <v>44</v>
      </c>
      <c r="BR50" s="264"/>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7"/>
    </row>
    <row r="51" spans="1:131" s="248" customFormat="1" ht="26.25" customHeight="1" x14ac:dyDescent="0.15">
      <c r="A51" s="262">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3"/>
      <c r="BK51" s="253"/>
      <c r="BL51" s="253"/>
      <c r="BM51" s="253"/>
      <c r="BN51" s="253"/>
      <c r="BO51" s="266"/>
      <c r="BP51" s="266"/>
      <c r="BQ51" s="263">
        <v>45</v>
      </c>
      <c r="BR51" s="264"/>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7"/>
    </row>
    <row r="52" spans="1:131" s="248" customFormat="1" ht="26.25" customHeight="1" x14ac:dyDescent="0.15">
      <c r="A52" s="262">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3"/>
      <c r="BK52" s="253"/>
      <c r="BL52" s="253"/>
      <c r="BM52" s="253"/>
      <c r="BN52" s="253"/>
      <c r="BO52" s="266"/>
      <c r="BP52" s="266"/>
      <c r="BQ52" s="263">
        <v>46</v>
      </c>
      <c r="BR52" s="264"/>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7"/>
    </row>
    <row r="53" spans="1:131" s="248" customFormat="1" ht="26.25" customHeight="1" x14ac:dyDescent="0.15">
      <c r="A53" s="262">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3"/>
      <c r="BK53" s="253"/>
      <c r="BL53" s="253"/>
      <c r="BM53" s="253"/>
      <c r="BN53" s="253"/>
      <c r="BO53" s="266"/>
      <c r="BP53" s="266"/>
      <c r="BQ53" s="263">
        <v>47</v>
      </c>
      <c r="BR53" s="264"/>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7"/>
    </row>
    <row r="54" spans="1:131" s="248" customFormat="1" ht="26.25" customHeight="1" x14ac:dyDescent="0.15">
      <c r="A54" s="262">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3"/>
      <c r="BK54" s="253"/>
      <c r="BL54" s="253"/>
      <c r="BM54" s="253"/>
      <c r="BN54" s="253"/>
      <c r="BO54" s="266"/>
      <c r="BP54" s="266"/>
      <c r="BQ54" s="263">
        <v>48</v>
      </c>
      <c r="BR54" s="264"/>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7"/>
    </row>
    <row r="55" spans="1:131" s="248" customFormat="1" ht="26.25" customHeight="1" x14ac:dyDescent="0.15">
      <c r="A55" s="262">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3"/>
      <c r="BK55" s="253"/>
      <c r="BL55" s="253"/>
      <c r="BM55" s="253"/>
      <c r="BN55" s="253"/>
      <c r="BO55" s="266"/>
      <c r="BP55" s="266"/>
      <c r="BQ55" s="263">
        <v>49</v>
      </c>
      <c r="BR55" s="264"/>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7"/>
    </row>
    <row r="56" spans="1:131" s="248" customFormat="1" ht="26.25" customHeight="1" x14ac:dyDescent="0.15">
      <c r="A56" s="262">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3"/>
      <c r="BK56" s="253"/>
      <c r="BL56" s="253"/>
      <c r="BM56" s="253"/>
      <c r="BN56" s="253"/>
      <c r="BO56" s="266"/>
      <c r="BP56" s="266"/>
      <c r="BQ56" s="263">
        <v>50</v>
      </c>
      <c r="BR56" s="264"/>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7"/>
    </row>
    <row r="57" spans="1:131" s="248" customFormat="1" ht="26.25" customHeight="1" x14ac:dyDescent="0.15">
      <c r="A57" s="262">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3"/>
      <c r="BK57" s="253"/>
      <c r="BL57" s="253"/>
      <c r="BM57" s="253"/>
      <c r="BN57" s="253"/>
      <c r="BO57" s="266"/>
      <c r="BP57" s="266"/>
      <c r="BQ57" s="263">
        <v>51</v>
      </c>
      <c r="BR57" s="264"/>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7"/>
    </row>
    <row r="58" spans="1:131" s="248" customFormat="1" ht="26.25" customHeight="1" x14ac:dyDescent="0.15">
      <c r="A58" s="262">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3"/>
      <c r="BK58" s="253"/>
      <c r="BL58" s="253"/>
      <c r="BM58" s="253"/>
      <c r="BN58" s="253"/>
      <c r="BO58" s="266"/>
      <c r="BP58" s="266"/>
      <c r="BQ58" s="263">
        <v>52</v>
      </c>
      <c r="BR58" s="264"/>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7"/>
    </row>
    <row r="59" spans="1:131" s="248" customFormat="1" ht="26.25" customHeight="1" x14ac:dyDescent="0.15">
      <c r="A59" s="262">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3"/>
      <c r="BK59" s="253"/>
      <c r="BL59" s="253"/>
      <c r="BM59" s="253"/>
      <c r="BN59" s="253"/>
      <c r="BO59" s="266"/>
      <c r="BP59" s="266"/>
      <c r="BQ59" s="263">
        <v>53</v>
      </c>
      <c r="BR59" s="264"/>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7"/>
    </row>
    <row r="60" spans="1:131" s="248" customFormat="1" ht="26.25" customHeight="1" x14ac:dyDescent="0.15">
      <c r="A60" s="262">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3"/>
      <c r="BK60" s="253"/>
      <c r="BL60" s="253"/>
      <c r="BM60" s="253"/>
      <c r="BN60" s="253"/>
      <c r="BO60" s="266"/>
      <c r="BP60" s="266"/>
      <c r="BQ60" s="263">
        <v>54</v>
      </c>
      <c r="BR60" s="264"/>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7"/>
    </row>
    <row r="61" spans="1:131" s="248" customFormat="1" ht="26.25" customHeight="1" thickBot="1" x14ac:dyDescent="0.2">
      <c r="A61" s="262">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3"/>
      <c r="BK61" s="253"/>
      <c r="BL61" s="253"/>
      <c r="BM61" s="253"/>
      <c r="BN61" s="253"/>
      <c r="BO61" s="266"/>
      <c r="BP61" s="266"/>
      <c r="BQ61" s="263">
        <v>55</v>
      </c>
      <c r="BR61" s="264"/>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7"/>
    </row>
    <row r="62" spans="1:131" s="248" customFormat="1" ht="26.25" customHeight="1" x14ac:dyDescent="0.15">
      <c r="A62" s="262">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412</v>
      </c>
      <c r="BK62" s="1129"/>
      <c r="BL62" s="1129"/>
      <c r="BM62" s="1129"/>
      <c r="BN62" s="1130"/>
      <c r="BO62" s="266"/>
      <c r="BP62" s="266"/>
      <c r="BQ62" s="263">
        <v>56</v>
      </c>
      <c r="BR62" s="264"/>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7"/>
    </row>
    <row r="63" spans="1:131" s="248" customFormat="1" ht="26.25" customHeight="1" thickBot="1" x14ac:dyDescent="0.2">
      <c r="A63" s="265" t="s">
        <v>391</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2"/>
      <c r="AF63" s="1123">
        <v>324</v>
      </c>
      <c r="AG63" s="1052"/>
      <c r="AH63" s="1052"/>
      <c r="AI63" s="1052"/>
      <c r="AJ63" s="1124"/>
      <c r="AK63" s="1125"/>
      <c r="AL63" s="1056"/>
      <c r="AM63" s="1056"/>
      <c r="AN63" s="1056"/>
      <c r="AO63" s="1056"/>
      <c r="AP63" s="1052">
        <v>5019</v>
      </c>
      <c r="AQ63" s="1052"/>
      <c r="AR63" s="1052"/>
      <c r="AS63" s="1052"/>
      <c r="AT63" s="1052"/>
      <c r="AU63" s="1052">
        <v>4408</v>
      </c>
      <c r="AV63" s="1052"/>
      <c r="AW63" s="1052"/>
      <c r="AX63" s="1052"/>
      <c r="AY63" s="1052"/>
      <c r="AZ63" s="1119"/>
      <c r="BA63" s="1119"/>
      <c r="BB63" s="1119"/>
      <c r="BC63" s="1119"/>
      <c r="BD63" s="1119"/>
      <c r="BE63" s="1053"/>
      <c r="BF63" s="1053"/>
      <c r="BG63" s="1053"/>
      <c r="BH63" s="1053"/>
      <c r="BI63" s="1054"/>
      <c r="BJ63" s="1120" t="s">
        <v>414</v>
      </c>
      <c r="BK63" s="1044"/>
      <c r="BL63" s="1044"/>
      <c r="BM63" s="1044"/>
      <c r="BN63" s="1121"/>
      <c r="BO63" s="266"/>
      <c r="BP63" s="266"/>
      <c r="BQ63" s="263">
        <v>57</v>
      </c>
      <c r="BR63" s="264"/>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7"/>
    </row>
    <row r="66" spans="1:131" s="248" customFormat="1" ht="26.25" customHeight="1" x14ac:dyDescent="0.15">
      <c r="A66" s="1089" t="s">
        <v>416</v>
      </c>
      <c r="B66" s="1090"/>
      <c r="C66" s="1090"/>
      <c r="D66" s="1090"/>
      <c r="E66" s="1090"/>
      <c r="F66" s="1090"/>
      <c r="G66" s="1090"/>
      <c r="H66" s="1090"/>
      <c r="I66" s="1090"/>
      <c r="J66" s="1090"/>
      <c r="K66" s="1090"/>
      <c r="L66" s="1090"/>
      <c r="M66" s="1090"/>
      <c r="N66" s="1090"/>
      <c r="O66" s="1090"/>
      <c r="P66" s="1091"/>
      <c r="Q66" s="1095" t="s">
        <v>417</v>
      </c>
      <c r="R66" s="1096"/>
      <c r="S66" s="1096"/>
      <c r="T66" s="1096"/>
      <c r="U66" s="1097"/>
      <c r="V66" s="1095" t="s">
        <v>396</v>
      </c>
      <c r="W66" s="1096"/>
      <c r="X66" s="1096"/>
      <c r="Y66" s="1096"/>
      <c r="Z66" s="1097"/>
      <c r="AA66" s="1095" t="s">
        <v>418</v>
      </c>
      <c r="AB66" s="1096"/>
      <c r="AC66" s="1096"/>
      <c r="AD66" s="1096"/>
      <c r="AE66" s="1097"/>
      <c r="AF66" s="1101" t="s">
        <v>419</v>
      </c>
      <c r="AG66" s="1102"/>
      <c r="AH66" s="1102"/>
      <c r="AI66" s="1102"/>
      <c r="AJ66" s="1103"/>
      <c r="AK66" s="1095" t="s">
        <v>420</v>
      </c>
      <c r="AL66" s="1090"/>
      <c r="AM66" s="1090"/>
      <c r="AN66" s="1090"/>
      <c r="AO66" s="1091"/>
      <c r="AP66" s="1095" t="s">
        <v>421</v>
      </c>
      <c r="AQ66" s="1096"/>
      <c r="AR66" s="1096"/>
      <c r="AS66" s="1096"/>
      <c r="AT66" s="1097"/>
      <c r="AU66" s="1095" t="s">
        <v>422</v>
      </c>
      <c r="AV66" s="1096"/>
      <c r="AW66" s="1096"/>
      <c r="AX66" s="1096"/>
      <c r="AY66" s="1097"/>
      <c r="AZ66" s="1095" t="s">
        <v>379</v>
      </c>
      <c r="BA66" s="1096"/>
      <c r="BB66" s="1096"/>
      <c r="BC66" s="1096"/>
      <c r="BD66" s="1111"/>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9" t="s">
        <v>592</v>
      </c>
      <c r="C68" s="1080"/>
      <c r="D68" s="1080"/>
      <c r="E68" s="1080"/>
      <c r="F68" s="1080"/>
      <c r="G68" s="1080"/>
      <c r="H68" s="1080"/>
      <c r="I68" s="1080"/>
      <c r="J68" s="1080"/>
      <c r="K68" s="1080"/>
      <c r="L68" s="1080"/>
      <c r="M68" s="1080"/>
      <c r="N68" s="1080"/>
      <c r="O68" s="1080"/>
      <c r="P68" s="1081"/>
      <c r="Q68" s="1082">
        <v>275</v>
      </c>
      <c r="R68" s="1076"/>
      <c r="S68" s="1076"/>
      <c r="T68" s="1076"/>
      <c r="U68" s="1076"/>
      <c r="V68" s="1076">
        <v>256</v>
      </c>
      <c r="W68" s="1076"/>
      <c r="X68" s="1076"/>
      <c r="Y68" s="1076"/>
      <c r="Z68" s="1076"/>
      <c r="AA68" s="1076">
        <v>19</v>
      </c>
      <c r="AB68" s="1076"/>
      <c r="AC68" s="1076"/>
      <c r="AD68" s="1076"/>
      <c r="AE68" s="1076"/>
      <c r="AF68" s="1076">
        <v>19</v>
      </c>
      <c r="AG68" s="1076"/>
      <c r="AH68" s="1076"/>
      <c r="AI68" s="1076"/>
      <c r="AJ68" s="1076"/>
      <c r="AK68" s="1076">
        <v>15</v>
      </c>
      <c r="AL68" s="1076"/>
      <c r="AM68" s="1076"/>
      <c r="AN68" s="1076"/>
      <c r="AO68" s="1076"/>
      <c r="AP68" s="1076" t="s">
        <v>593</v>
      </c>
      <c r="AQ68" s="1076"/>
      <c r="AR68" s="1076"/>
      <c r="AS68" s="1076"/>
      <c r="AT68" s="1076"/>
      <c r="AU68" s="1076" t="s">
        <v>593</v>
      </c>
      <c r="AV68" s="1076"/>
      <c r="AW68" s="1076"/>
      <c r="AX68" s="1076"/>
      <c r="AY68" s="1076"/>
      <c r="AZ68" s="1077"/>
      <c r="BA68" s="1077"/>
      <c r="BB68" s="1077"/>
      <c r="BC68" s="1077"/>
      <c r="BD68" s="1078"/>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594</v>
      </c>
      <c r="C69" s="1068"/>
      <c r="D69" s="1068"/>
      <c r="E69" s="1068"/>
      <c r="F69" s="1068"/>
      <c r="G69" s="1068"/>
      <c r="H69" s="1068"/>
      <c r="I69" s="1068"/>
      <c r="J69" s="1068"/>
      <c r="K69" s="1068"/>
      <c r="L69" s="1068"/>
      <c r="M69" s="1068"/>
      <c r="N69" s="1068"/>
      <c r="O69" s="1068"/>
      <c r="P69" s="1069"/>
      <c r="Q69" s="1070">
        <v>1976</v>
      </c>
      <c r="R69" s="1064"/>
      <c r="S69" s="1064"/>
      <c r="T69" s="1064"/>
      <c r="U69" s="1064"/>
      <c r="V69" s="1064">
        <v>1912</v>
      </c>
      <c r="W69" s="1064"/>
      <c r="X69" s="1064"/>
      <c r="Y69" s="1064"/>
      <c r="Z69" s="1064"/>
      <c r="AA69" s="1064">
        <v>64</v>
      </c>
      <c r="AB69" s="1064"/>
      <c r="AC69" s="1064"/>
      <c r="AD69" s="1064"/>
      <c r="AE69" s="1064"/>
      <c r="AF69" s="1064">
        <v>64</v>
      </c>
      <c r="AG69" s="1064"/>
      <c r="AH69" s="1064"/>
      <c r="AI69" s="1064"/>
      <c r="AJ69" s="1064"/>
      <c r="AK69" s="1064" t="s">
        <v>593</v>
      </c>
      <c r="AL69" s="1064"/>
      <c r="AM69" s="1064"/>
      <c r="AN69" s="1064"/>
      <c r="AO69" s="1064"/>
      <c r="AP69" s="1064">
        <v>3051</v>
      </c>
      <c r="AQ69" s="1064"/>
      <c r="AR69" s="1064"/>
      <c r="AS69" s="1064"/>
      <c r="AT69" s="1064"/>
      <c r="AU69" s="1064">
        <v>482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595</v>
      </c>
      <c r="C70" s="1068"/>
      <c r="D70" s="1068"/>
      <c r="E70" s="1068"/>
      <c r="F70" s="1068"/>
      <c r="G70" s="1068"/>
      <c r="H70" s="1068"/>
      <c r="I70" s="1068"/>
      <c r="J70" s="1068"/>
      <c r="K70" s="1068"/>
      <c r="L70" s="1068"/>
      <c r="M70" s="1068"/>
      <c r="N70" s="1068"/>
      <c r="O70" s="1068"/>
      <c r="P70" s="1069"/>
      <c r="Q70" s="1070">
        <v>52</v>
      </c>
      <c r="R70" s="1064"/>
      <c r="S70" s="1064"/>
      <c r="T70" s="1064"/>
      <c r="U70" s="1064"/>
      <c r="V70" s="1064">
        <v>45</v>
      </c>
      <c r="W70" s="1064"/>
      <c r="X70" s="1064"/>
      <c r="Y70" s="1064"/>
      <c r="Z70" s="1064"/>
      <c r="AA70" s="1064">
        <v>7</v>
      </c>
      <c r="AB70" s="1064"/>
      <c r="AC70" s="1064"/>
      <c r="AD70" s="1064"/>
      <c r="AE70" s="1064"/>
      <c r="AF70" s="1064">
        <v>7</v>
      </c>
      <c r="AG70" s="1064"/>
      <c r="AH70" s="1064"/>
      <c r="AI70" s="1064"/>
      <c r="AJ70" s="1064"/>
      <c r="AK70" s="1064" t="s">
        <v>593</v>
      </c>
      <c r="AL70" s="1064"/>
      <c r="AM70" s="1064"/>
      <c r="AN70" s="1064"/>
      <c r="AO70" s="1064"/>
      <c r="AP70" s="1064" t="s">
        <v>593</v>
      </c>
      <c r="AQ70" s="1064"/>
      <c r="AR70" s="1064"/>
      <c r="AS70" s="1064"/>
      <c r="AT70" s="1064"/>
      <c r="AU70" s="1064" t="s">
        <v>593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596</v>
      </c>
      <c r="C71" s="1068"/>
      <c r="D71" s="1068"/>
      <c r="E71" s="1068"/>
      <c r="F71" s="1068"/>
      <c r="G71" s="1068"/>
      <c r="H71" s="1068"/>
      <c r="I71" s="1068"/>
      <c r="J71" s="1068"/>
      <c r="K71" s="1068"/>
      <c r="L71" s="1068"/>
      <c r="M71" s="1068"/>
      <c r="N71" s="1068"/>
      <c r="O71" s="1068"/>
      <c r="P71" s="1069"/>
      <c r="Q71" s="1070">
        <v>396</v>
      </c>
      <c r="R71" s="1064"/>
      <c r="S71" s="1064"/>
      <c r="T71" s="1064"/>
      <c r="U71" s="1064"/>
      <c r="V71" s="1064">
        <v>370</v>
      </c>
      <c r="W71" s="1064"/>
      <c r="X71" s="1064"/>
      <c r="Y71" s="1064"/>
      <c r="Z71" s="1064"/>
      <c r="AA71" s="1064">
        <v>26</v>
      </c>
      <c r="AB71" s="1064"/>
      <c r="AC71" s="1064"/>
      <c r="AD71" s="1064"/>
      <c r="AE71" s="1064"/>
      <c r="AF71" s="1064">
        <v>26</v>
      </c>
      <c r="AG71" s="1064"/>
      <c r="AH71" s="1064"/>
      <c r="AI71" s="1064"/>
      <c r="AJ71" s="1064"/>
      <c r="AK71" s="1064" t="s">
        <v>593</v>
      </c>
      <c r="AL71" s="1064"/>
      <c r="AM71" s="1064"/>
      <c r="AN71" s="1064"/>
      <c r="AO71" s="1064"/>
      <c r="AP71" s="1064">
        <v>590</v>
      </c>
      <c r="AQ71" s="1064"/>
      <c r="AR71" s="1064"/>
      <c r="AS71" s="1064"/>
      <c r="AT71" s="1064"/>
      <c r="AU71" s="1064" t="s">
        <v>593</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597</v>
      </c>
      <c r="C72" s="1068"/>
      <c r="D72" s="1068"/>
      <c r="E72" s="1068"/>
      <c r="F72" s="1068"/>
      <c r="G72" s="1068"/>
      <c r="H72" s="1068"/>
      <c r="I72" s="1068"/>
      <c r="J72" s="1068"/>
      <c r="K72" s="1068"/>
      <c r="L72" s="1068"/>
      <c r="M72" s="1068"/>
      <c r="N72" s="1068"/>
      <c r="O72" s="1068"/>
      <c r="P72" s="1069"/>
      <c r="Q72" s="1070">
        <v>419</v>
      </c>
      <c r="R72" s="1064"/>
      <c r="S72" s="1064"/>
      <c r="T72" s="1064"/>
      <c r="U72" s="1064"/>
      <c r="V72" s="1064">
        <v>356</v>
      </c>
      <c r="W72" s="1064"/>
      <c r="X72" s="1064"/>
      <c r="Y72" s="1064"/>
      <c r="Z72" s="1064"/>
      <c r="AA72" s="1064">
        <v>62</v>
      </c>
      <c r="AB72" s="1064"/>
      <c r="AC72" s="1064"/>
      <c r="AD72" s="1064"/>
      <c r="AE72" s="1064"/>
      <c r="AF72" s="1064">
        <v>62</v>
      </c>
      <c r="AG72" s="1064"/>
      <c r="AH72" s="1064"/>
      <c r="AI72" s="1064"/>
      <c r="AJ72" s="1064"/>
      <c r="AK72" s="1064">
        <v>84</v>
      </c>
      <c r="AL72" s="1064"/>
      <c r="AM72" s="1064"/>
      <c r="AN72" s="1064"/>
      <c r="AO72" s="1064"/>
      <c r="AP72" s="1064" t="s">
        <v>593</v>
      </c>
      <c r="AQ72" s="1064"/>
      <c r="AR72" s="1064"/>
      <c r="AS72" s="1064"/>
      <c r="AT72" s="1064"/>
      <c r="AU72" s="1064" t="s">
        <v>593</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598</v>
      </c>
      <c r="C73" s="1068"/>
      <c r="D73" s="1068"/>
      <c r="E73" s="1068"/>
      <c r="F73" s="1068"/>
      <c r="G73" s="1068"/>
      <c r="H73" s="1068"/>
      <c r="I73" s="1068"/>
      <c r="J73" s="1068"/>
      <c r="K73" s="1068"/>
      <c r="L73" s="1068"/>
      <c r="M73" s="1068"/>
      <c r="N73" s="1068"/>
      <c r="O73" s="1068"/>
      <c r="P73" s="1069"/>
      <c r="Q73" s="1070">
        <v>5648</v>
      </c>
      <c r="R73" s="1064"/>
      <c r="S73" s="1064"/>
      <c r="T73" s="1064"/>
      <c r="U73" s="1064"/>
      <c r="V73" s="1064">
        <v>5183</v>
      </c>
      <c r="W73" s="1064"/>
      <c r="X73" s="1064"/>
      <c r="Y73" s="1064"/>
      <c r="Z73" s="1064"/>
      <c r="AA73" s="1064">
        <v>466</v>
      </c>
      <c r="AB73" s="1064"/>
      <c r="AC73" s="1064"/>
      <c r="AD73" s="1064"/>
      <c r="AE73" s="1064"/>
      <c r="AF73" s="1064">
        <v>466</v>
      </c>
      <c r="AG73" s="1064"/>
      <c r="AH73" s="1064"/>
      <c r="AI73" s="1064"/>
      <c r="AJ73" s="1064"/>
      <c r="AK73" s="1064" t="s">
        <v>593</v>
      </c>
      <c r="AL73" s="1064"/>
      <c r="AM73" s="1064"/>
      <c r="AN73" s="1064"/>
      <c r="AO73" s="1064"/>
      <c r="AP73" s="1064" t="s">
        <v>593</v>
      </c>
      <c r="AQ73" s="1064"/>
      <c r="AR73" s="1064"/>
      <c r="AS73" s="1064"/>
      <c r="AT73" s="1064"/>
      <c r="AU73" s="1064" t="s">
        <v>593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599</v>
      </c>
      <c r="C74" s="1068"/>
      <c r="D74" s="1068"/>
      <c r="E74" s="1068"/>
      <c r="F74" s="1068"/>
      <c r="G74" s="1068"/>
      <c r="H74" s="1068"/>
      <c r="I74" s="1068"/>
      <c r="J74" s="1068"/>
      <c r="K74" s="1068"/>
      <c r="L74" s="1068"/>
      <c r="M74" s="1068"/>
      <c r="N74" s="1068"/>
      <c r="O74" s="1068"/>
      <c r="P74" s="1069"/>
      <c r="Q74" s="1070">
        <v>1652</v>
      </c>
      <c r="R74" s="1064"/>
      <c r="S74" s="1064"/>
      <c r="T74" s="1064"/>
      <c r="U74" s="1064"/>
      <c r="V74" s="1064">
        <v>1650</v>
      </c>
      <c r="W74" s="1064"/>
      <c r="X74" s="1064"/>
      <c r="Y74" s="1064"/>
      <c r="Z74" s="1064"/>
      <c r="AA74" s="1064">
        <v>2</v>
      </c>
      <c r="AB74" s="1064"/>
      <c r="AC74" s="1064"/>
      <c r="AD74" s="1064"/>
      <c r="AE74" s="1064"/>
      <c r="AF74" s="1064">
        <v>2</v>
      </c>
      <c r="AG74" s="1064"/>
      <c r="AH74" s="1064"/>
      <c r="AI74" s="1064"/>
      <c r="AJ74" s="1064"/>
      <c r="AK74" s="1064">
        <v>40</v>
      </c>
      <c r="AL74" s="1064"/>
      <c r="AM74" s="1064"/>
      <c r="AN74" s="1064"/>
      <c r="AO74" s="1064"/>
      <c r="AP74" s="1064" t="s">
        <v>593</v>
      </c>
      <c r="AQ74" s="1064"/>
      <c r="AR74" s="1064"/>
      <c r="AS74" s="1064"/>
      <c r="AT74" s="1064"/>
      <c r="AU74" s="1064" t="s">
        <v>593</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600</v>
      </c>
      <c r="C75" s="1068"/>
      <c r="D75" s="1068"/>
      <c r="E75" s="1068"/>
      <c r="F75" s="1068"/>
      <c r="G75" s="1068"/>
      <c r="H75" s="1068"/>
      <c r="I75" s="1068"/>
      <c r="J75" s="1068"/>
      <c r="K75" s="1068"/>
      <c r="L75" s="1068"/>
      <c r="M75" s="1068"/>
      <c r="N75" s="1068"/>
      <c r="O75" s="1068"/>
      <c r="P75" s="1069"/>
      <c r="Q75" s="1071">
        <v>3</v>
      </c>
      <c r="R75" s="1072"/>
      <c r="S75" s="1072"/>
      <c r="T75" s="1072"/>
      <c r="U75" s="1073"/>
      <c r="V75" s="1074">
        <v>3</v>
      </c>
      <c r="W75" s="1072"/>
      <c r="X75" s="1072"/>
      <c r="Y75" s="1072"/>
      <c r="Z75" s="1073"/>
      <c r="AA75" s="1074">
        <v>1</v>
      </c>
      <c r="AB75" s="1072"/>
      <c r="AC75" s="1072"/>
      <c r="AD75" s="1072"/>
      <c r="AE75" s="1073"/>
      <c r="AF75" s="1074">
        <v>1</v>
      </c>
      <c r="AG75" s="1072"/>
      <c r="AH75" s="1072"/>
      <c r="AI75" s="1072"/>
      <c r="AJ75" s="1073"/>
      <c r="AK75" s="1075" t="s">
        <v>593</v>
      </c>
      <c r="AL75" s="1072"/>
      <c r="AM75" s="1072"/>
      <c r="AN75" s="1072"/>
      <c r="AO75" s="1073"/>
      <c r="AP75" s="1064" t="s">
        <v>593</v>
      </c>
      <c r="AQ75" s="1064"/>
      <c r="AR75" s="1064"/>
      <c r="AS75" s="1064"/>
      <c r="AT75" s="1064"/>
      <c r="AU75" s="1064" t="s">
        <v>593</v>
      </c>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601</v>
      </c>
      <c r="C76" s="1068"/>
      <c r="D76" s="1068"/>
      <c r="E76" s="1068"/>
      <c r="F76" s="1068"/>
      <c r="G76" s="1068"/>
      <c r="H76" s="1068"/>
      <c r="I76" s="1068"/>
      <c r="J76" s="1068"/>
      <c r="K76" s="1068"/>
      <c r="L76" s="1068"/>
      <c r="M76" s="1068"/>
      <c r="N76" s="1068"/>
      <c r="O76" s="1068"/>
      <c r="P76" s="1069"/>
      <c r="Q76" s="1071">
        <v>12</v>
      </c>
      <c r="R76" s="1072"/>
      <c r="S76" s="1072"/>
      <c r="T76" s="1072"/>
      <c r="U76" s="1073"/>
      <c r="V76" s="1074">
        <v>10</v>
      </c>
      <c r="W76" s="1072"/>
      <c r="X76" s="1072"/>
      <c r="Y76" s="1072"/>
      <c r="Z76" s="1073"/>
      <c r="AA76" s="1074">
        <v>2</v>
      </c>
      <c r="AB76" s="1072"/>
      <c r="AC76" s="1072"/>
      <c r="AD76" s="1072"/>
      <c r="AE76" s="1073"/>
      <c r="AF76" s="1074">
        <v>2</v>
      </c>
      <c r="AG76" s="1072"/>
      <c r="AH76" s="1072"/>
      <c r="AI76" s="1072"/>
      <c r="AJ76" s="1073"/>
      <c r="AK76" s="1074" t="s">
        <v>593</v>
      </c>
      <c r="AL76" s="1072"/>
      <c r="AM76" s="1072"/>
      <c r="AN76" s="1072"/>
      <c r="AO76" s="1073"/>
      <c r="AP76" s="1064" t="s">
        <v>593</v>
      </c>
      <c r="AQ76" s="1064"/>
      <c r="AR76" s="1064"/>
      <c r="AS76" s="1064"/>
      <c r="AT76" s="1064"/>
      <c r="AU76" s="1064" t="s">
        <v>593</v>
      </c>
      <c r="AV76" s="1064"/>
      <c r="AW76" s="1064"/>
      <c r="AX76" s="1064"/>
      <c r="AY76" s="1064"/>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602</v>
      </c>
      <c r="C77" s="1068"/>
      <c r="D77" s="1068"/>
      <c r="E77" s="1068"/>
      <c r="F77" s="1068"/>
      <c r="G77" s="1068"/>
      <c r="H77" s="1068"/>
      <c r="I77" s="1068"/>
      <c r="J77" s="1068"/>
      <c r="K77" s="1068"/>
      <c r="L77" s="1068"/>
      <c r="M77" s="1068"/>
      <c r="N77" s="1068"/>
      <c r="O77" s="1068"/>
      <c r="P77" s="1069"/>
      <c r="Q77" s="1071">
        <v>1065</v>
      </c>
      <c r="R77" s="1072"/>
      <c r="S77" s="1072"/>
      <c r="T77" s="1072"/>
      <c r="U77" s="1073"/>
      <c r="V77" s="1074">
        <v>1023</v>
      </c>
      <c r="W77" s="1072"/>
      <c r="X77" s="1072"/>
      <c r="Y77" s="1072"/>
      <c r="Z77" s="1073"/>
      <c r="AA77" s="1074">
        <v>42</v>
      </c>
      <c r="AB77" s="1072"/>
      <c r="AC77" s="1072"/>
      <c r="AD77" s="1072"/>
      <c r="AE77" s="1073"/>
      <c r="AF77" s="1074">
        <v>42</v>
      </c>
      <c r="AG77" s="1072"/>
      <c r="AH77" s="1072"/>
      <c r="AI77" s="1072"/>
      <c r="AJ77" s="1073"/>
      <c r="AK77" s="1074">
        <v>510</v>
      </c>
      <c r="AL77" s="1072"/>
      <c r="AM77" s="1072"/>
      <c r="AN77" s="1072"/>
      <c r="AO77" s="1073"/>
      <c r="AP77" s="1064" t="s">
        <v>593</v>
      </c>
      <c r="AQ77" s="1064"/>
      <c r="AR77" s="1064"/>
      <c r="AS77" s="1064"/>
      <c r="AT77" s="1064"/>
      <c r="AU77" s="1064" t="s">
        <v>593</v>
      </c>
      <c r="AV77" s="1064"/>
      <c r="AW77" s="1064"/>
      <c r="AX77" s="1064"/>
      <c r="AY77" s="1064"/>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603</v>
      </c>
      <c r="C78" s="1068"/>
      <c r="D78" s="1068"/>
      <c r="E78" s="1068"/>
      <c r="F78" s="1068"/>
      <c r="G78" s="1068"/>
      <c r="H78" s="1068"/>
      <c r="I78" s="1068"/>
      <c r="J78" s="1068"/>
      <c r="K78" s="1068"/>
      <c r="L78" s="1068"/>
      <c r="M78" s="1068"/>
      <c r="N78" s="1068"/>
      <c r="O78" s="1068"/>
      <c r="P78" s="1069"/>
      <c r="Q78" s="1070">
        <v>1108</v>
      </c>
      <c r="R78" s="1064"/>
      <c r="S78" s="1064"/>
      <c r="T78" s="1064"/>
      <c r="U78" s="1064"/>
      <c r="V78" s="1064">
        <v>1065</v>
      </c>
      <c r="W78" s="1064"/>
      <c r="X78" s="1064"/>
      <c r="Y78" s="1064"/>
      <c r="Z78" s="1064"/>
      <c r="AA78" s="1064">
        <v>43</v>
      </c>
      <c r="AB78" s="1064"/>
      <c r="AC78" s="1064"/>
      <c r="AD78" s="1064"/>
      <c r="AE78" s="1064"/>
      <c r="AF78" s="1064">
        <v>43</v>
      </c>
      <c r="AG78" s="1064"/>
      <c r="AH78" s="1064"/>
      <c r="AI78" s="1064"/>
      <c r="AJ78" s="1064"/>
      <c r="AK78" s="1064" t="s">
        <v>593</v>
      </c>
      <c r="AL78" s="1064"/>
      <c r="AM78" s="1064"/>
      <c r="AN78" s="1064"/>
      <c r="AO78" s="1064"/>
      <c r="AP78" s="1064" t="s">
        <v>593</v>
      </c>
      <c r="AQ78" s="1064"/>
      <c r="AR78" s="1064"/>
      <c r="AS78" s="1064"/>
      <c r="AT78" s="1064"/>
      <c r="AU78" s="1064" t="s">
        <v>593</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604</v>
      </c>
      <c r="C79" s="1068"/>
      <c r="D79" s="1068"/>
      <c r="E79" s="1068"/>
      <c r="F79" s="1068"/>
      <c r="G79" s="1068"/>
      <c r="H79" s="1068"/>
      <c r="I79" s="1068"/>
      <c r="J79" s="1068"/>
      <c r="K79" s="1068"/>
      <c r="L79" s="1068"/>
      <c r="M79" s="1068"/>
      <c r="N79" s="1068"/>
      <c r="O79" s="1068"/>
      <c r="P79" s="1069"/>
      <c r="Q79" s="1070">
        <v>276261</v>
      </c>
      <c r="R79" s="1064"/>
      <c r="S79" s="1064"/>
      <c r="T79" s="1064"/>
      <c r="U79" s="1064"/>
      <c r="V79" s="1064">
        <v>272197</v>
      </c>
      <c r="W79" s="1064"/>
      <c r="X79" s="1064"/>
      <c r="Y79" s="1064"/>
      <c r="Z79" s="1064"/>
      <c r="AA79" s="1064">
        <v>4064</v>
      </c>
      <c r="AB79" s="1064"/>
      <c r="AC79" s="1064"/>
      <c r="AD79" s="1064"/>
      <c r="AE79" s="1064"/>
      <c r="AF79" s="1064">
        <v>4064</v>
      </c>
      <c r="AG79" s="1064"/>
      <c r="AH79" s="1064"/>
      <c r="AI79" s="1064"/>
      <c r="AJ79" s="1064"/>
      <c r="AK79" s="1064">
        <v>1842</v>
      </c>
      <c r="AL79" s="1064"/>
      <c r="AM79" s="1064"/>
      <c r="AN79" s="1064"/>
      <c r="AO79" s="1064"/>
      <c r="AP79" s="1064" t="s">
        <v>593</v>
      </c>
      <c r="AQ79" s="1064"/>
      <c r="AR79" s="1064"/>
      <c r="AS79" s="1064"/>
      <c r="AT79" s="1064"/>
      <c r="AU79" s="1064" t="s">
        <v>593</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4798</v>
      </c>
      <c r="AG88" s="1052"/>
      <c r="AH88" s="1052"/>
      <c r="AI88" s="1052"/>
      <c r="AJ88" s="1052"/>
      <c r="AK88" s="1056"/>
      <c r="AL88" s="1056"/>
      <c r="AM88" s="1056"/>
      <c r="AN88" s="1056"/>
      <c r="AO88" s="1056"/>
      <c r="AP88" s="1052">
        <v>3641</v>
      </c>
      <c r="AQ88" s="1052"/>
      <c r="AR88" s="1052"/>
      <c r="AS88" s="1052"/>
      <c r="AT88" s="1052"/>
      <c r="AU88" s="1052">
        <v>482</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243</v>
      </c>
      <c r="CS102" s="1044"/>
      <c r="CT102" s="1044"/>
      <c r="CU102" s="1044"/>
      <c r="CV102" s="1045"/>
      <c r="CW102" s="1043">
        <v>5</v>
      </c>
      <c r="CX102" s="1044"/>
      <c r="CY102" s="1044"/>
      <c r="CZ102" s="1044"/>
      <c r="DA102" s="1045"/>
      <c r="DB102" s="1043">
        <v>214</v>
      </c>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309</v>
      </c>
      <c r="AG109" s="987"/>
      <c r="AH109" s="987"/>
      <c r="AI109" s="987"/>
      <c r="AJ109" s="988"/>
      <c r="AK109" s="989" t="s">
        <v>308</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309</v>
      </c>
      <c r="BW109" s="987"/>
      <c r="BX109" s="987"/>
      <c r="BY109" s="987"/>
      <c r="BZ109" s="988"/>
      <c r="CA109" s="989" t="s">
        <v>308</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309</v>
      </c>
      <c r="DM109" s="987"/>
      <c r="DN109" s="987"/>
      <c r="DO109" s="987"/>
      <c r="DP109" s="988"/>
      <c r="DQ109" s="989" t="s">
        <v>308</v>
      </c>
      <c r="DR109" s="987"/>
      <c r="DS109" s="987"/>
      <c r="DT109" s="987"/>
      <c r="DU109" s="988"/>
      <c r="DV109" s="989" t="s">
        <v>433</v>
      </c>
      <c r="DW109" s="987"/>
      <c r="DX109" s="987"/>
      <c r="DY109" s="987"/>
      <c r="DZ109" s="1018"/>
    </row>
    <row r="110" spans="1:131" s="247"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572460</v>
      </c>
      <c r="AB110" s="980"/>
      <c r="AC110" s="980"/>
      <c r="AD110" s="980"/>
      <c r="AE110" s="981"/>
      <c r="AF110" s="982">
        <v>579035</v>
      </c>
      <c r="AG110" s="980"/>
      <c r="AH110" s="980"/>
      <c r="AI110" s="980"/>
      <c r="AJ110" s="981"/>
      <c r="AK110" s="982">
        <v>581917</v>
      </c>
      <c r="AL110" s="980"/>
      <c r="AM110" s="980"/>
      <c r="AN110" s="980"/>
      <c r="AO110" s="981"/>
      <c r="AP110" s="983">
        <v>16.100000000000001</v>
      </c>
      <c r="AQ110" s="984"/>
      <c r="AR110" s="984"/>
      <c r="AS110" s="984"/>
      <c r="AT110" s="985"/>
      <c r="AU110" s="1019" t="s">
        <v>73</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6680894</v>
      </c>
      <c r="BR110" s="927"/>
      <c r="BS110" s="927"/>
      <c r="BT110" s="927"/>
      <c r="BU110" s="927"/>
      <c r="BV110" s="927">
        <v>6760098</v>
      </c>
      <c r="BW110" s="927"/>
      <c r="BX110" s="927"/>
      <c r="BY110" s="927"/>
      <c r="BZ110" s="927"/>
      <c r="CA110" s="927">
        <v>6778774</v>
      </c>
      <c r="CB110" s="927"/>
      <c r="CC110" s="927"/>
      <c r="CD110" s="927"/>
      <c r="CE110" s="927"/>
      <c r="CF110" s="951">
        <v>187.4</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414</v>
      </c>
      <c r="DH110" s="927"/>
      <c r="DI110" s="927"/>
      <c r="DJ110" s="927"/>
      <c r="DK110" s="927"/>
      <c r="DL110" s="927" t="s">
        <v>414</v>
      </c>
      <c r="DM110" s="927"/>
      <c r="DN110" s="927"/>
      <c r="DO110" s="927"/>
      <c r="DP110" s="927"/>
      <c r="DQ110" s="927" t="s">
        <v>130</v>
      </c>
      <c r="DR110" s="927"/>
      <c r="DS110" s="927"/>
      <c r="DT110" s="927"/>
      <c r="DU110" s="927"/>
      <c r="DV110" s="928" t="s">
        <v>130</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130</v>
      </c>
      <c r="AB111" s="1008"/>
      <c r="AC111" s="1008"/>
      <c r="AD111" s="1008"/>
      <c r="AE111" s="1009"/>
      <c r="AF111" s="1010" t="s">
        <v>130</v>
      </c>
      <c r="AG111" s="1008"/>
      <c r="AH111" s="1008"/>
      <c r="AI111" s="1008"/>
      <c r="AJ111" s="1009"/>
      <c r="AK111" s="1010" t="s">
        <v>414</v>
      </c>
      <c r="AL111" s="1008"/>
      <c r="AM111" s="1008"/>
      <c r="AN111" s="1008"/>
      <c r="AO111" s="1009"/>
      <c r="AP111" s="1011" t="s">
        <v>130</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v>496786</v>
      </c>
      <c r="BR111" s="899"/>
      <c r="BS111" s="899"/>
      <c r="BT111" s="899"/>
      <c r="BU111" s="899"/>
      <c r="BV111" s="899">
        <v>408124</v>
      </c>
      <c r="BW111" s="899"/>
      <c r="BX111" s="899"/>
      <c r="BY111" s="899"/>
      <c r="BZ111" s="899"/>
      <c r="CA111" s="899">
        <v>428720</v>
      </c>
      <c r="CB111" s="899"/>
      <c r="CC111" s="899"/>
      <c r="CD111" s="899"/>
      <c r="CE111" s="899"/>
      <c r="CF111" s="960">
        <v>11.9</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130</v>
      </c>
      <c r="DH111" s="899"/>
      <c r="DI111" s="899"/>
      <c r="DJ111" s="899"/>
      <c r="DK111" s="899"/>
      <c r="DL111" s="899" t="s">
        <v>130</v>
      </c>
      <c r="DM111" s="899"/>
      <c r="DN111" s="899"/>
      <c r="DO111" s="899"/>
      <c r="DP111" s="899"/>
      <c r="DQ111" s="899" t="s">
        <v>414</v>
      </c>
      <c r="DR111" s="899"/>
      <c r="DS111" s="899"/>
      <c r="DT111" s="899"/>
      <c r="DU111" s="899"/>
      <c r="DV111" s="876" t="s">
        <v>130</v>
      </c>
      <c r="DW111" s="876"/>
      <c r="DX111" s="876"/>
      <c r="DY111" s="876"/>
      <c r="DZ111" s="877"/>
    </row>
    <row r="112" spans="1:131" s="247" customFormat="1" ht="26.25" customHeight="1" x14ac:dyDescent="0.15">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414</v>
      </c>
      <c r="AB112" s="862"/>
      <c r="AC112" s="862"/>
      <c r="AD112" s="862"/>
      <c r="AE112" s="863"/>
      <c r="AF112" s="864" t="s">
        <v>130</v>
      </c>
      <c r="AG112" s="862"/>
      <c r="AH112" s="862"/>
      <c r="AI112" s="862"/>
      <c r="AJ112" s="863"/>
      <c r="AK112" s="864" t="s">
        <v>130</v>
      </c>
      <c r="AL112" s="862"/>
      <c r="AM112" s="862"/>
      <c r="AN112" s="862"/>
      <c r="AO112" s="863"/>
      <c r="AP112" s="909" t="s">
        <v>414</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5157723</v>
      </c>
      <c r="BR112" s="899"/>
      <c r="BS112" s="899"/>
      <c r="BT112" s="899"/>
      <c r="BU112" s="899"/>
      <c r="BV112" s="899">
        <v>4806777</v>
      </c>
      <c r="BW112" s="899"/>
      <c r="BX112" s="899"/>
      <c r="BY112" s="899"/>
      <c r="BZ112" s="899"/>
      <c r="CA112" s="899">
        <v>4408303</v>
      </c>
      <c r="CB112" s="899"/>
      <c r="CC112" s="899"/>
      <c r="CD112" s="899"/>
      <c r="CE112" s="899"/>
      <c r="CF112" s="960">
        <v>121.9</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455364</v>
      </c>
      <c r="DH112" s="899"/>
      <c r="DI112" s="899"/>
      <c r="DJ112" s="899"/>
      <c r="DK112" s="899"/>
      <c r="DL112" s="899">
        <v>399437</v>
      </c>
      <c r="DM112" s="899"/>
      <c r="DN112" s="899"/>
      <c r="DO112" s="899"/>
      <c r="DP112" s="899"/>
      <c r="DQ112" s="899">
        <v>393480</v>
      </c>
      <c r="DR112" s="899"/>
      <c r="DS112" s="899"/>
      <c r="DT112" s="899"/>
      <c r="DU112" s="899"/>
      <c r="DV112" s="876">
        <v>10.9</v>
      </c>
      <c r="DW112" s="876"/>
      <c r="DX112" s="876"/>
      <c r="DY112" s="876"/>
      <c r="DZ112" s="877"/>
    </row>
    <row r="113" spans="1:130" s="247" customFormat="1" ht="26.25" customHeight="1" x14ac:dyDescent="0.15">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453128</v>
      </c>
      <c r="AB113" s="1008"/>
      <c r="AC113" s="1008"/>
      <c r="AD113" s="1008"/>
      <c r="AE113" s="1009"/>
      <c r="AF113" s="1010">
        <v>463682</v>
      </c>
      <c r="AG113" s="1008"/>
      <c r="AH113" s="1008"/>
      <c r="AI113" s="1008"/>
      <c r="AJ113" s="1009"/>
      <c r="AK113" s="1010">
        <v>463317</v>
      </c>
      <c r="AL113" s="1008"/>
      <c r="AM113" s="1008"/>
      <c r="AN113" s="1008"/>
      <c r="AO113" s="1009"/>
      <c r="AP113" s="1011">
        <v>12.8</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v>560500</v>
      </c>
      <c r="BR113" s="899"/>
      <c r="BS113" s="899"/>
      <c r="BT113" s="899"/>
      <c r="BU113" s="899"/>
      <c r="BV113" s="899">
        <v>513440</v>
      </c>
      <c r="BW113" s="899"/>
      <c r="BX113" s="899"/>
      <c r="BY113" s="899"/>
      <c r="BZ113" s="899"/>
      <c r="CA113" s="899">
        <v>481963</v>
      </c>
      <c r="CB113" s="899"/>
      <c r="CC113" s="899"/>
      <c r="CD113" s="899"/>
      <c r="CE113" s="899"/>
      <c r="CF113" s="960">
        <v>13.3</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130</v>
      </c>
      <c r="DH113" s="862"/>
      <c r="DI113" s="862"/>
      <c r="DJ113" s="862"/>
      <c r="DK113" s="863"/>
      <c r="DL113" s="864" t="s">
        <v>414</v>
      </c>
      <c r="DM113" s="862"/>
      <c r="DN113" s="862"/>
      <c r="DO113" s="862"/>
      <c r="DP113" s="863"/>
      <c r="DQ113" s="864" t="s">
        <v>414</v>
      </c>
      <c r="DR113" s="862"/>
      <c r="DS113" s="862"/>
      <c r="DT113" s="862"/>
      <c r="DU113" s="863"/>
      <c r="DV113" s="909" t="s">
        <v>414</v>
      </c>
      <c r="DW113" s="910"/>
      <c r="DX113" s="910"/>
      <c r="DY113" s="910"/>
      <c r="DZ113" s="911"/>
    </row>
    <row r="114" spans="1:130" s="247" customFormat="1" ht="26.25" customHeight="1" x14ac:dyDescent="0.15">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45122</v>
      </c>
      <c r="AB114" s="862"/>
      <c r="AC114" s="862"/>
      <c r="AD114" s="862"/>
      <c r="AE114" s="863"/>
      <c r="AF114" s="864">
        <v>64474</v>
      </c>
      <c r="AG114" s="862"/>
      <c r="AH114" s="862"/>
      <c r="AI114" s="862"/>
      <c r="AJ114" s="863"/>
      <c r="AK114" s="864">
        <v>73408</v>
      </c>
      <c r="AL114" s="862"/>
      <c r="AM114" s="862"/>
      <c r="AN114" s="862"/>
      <c r="AO114" s="863"/>
      <c r="AP114" s="909">
        <v>2</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846984</v>
      </c>
      <c r="BR114" s="899"/>
      <c r="BS114" s="899"/>
      <c r="BT114" s="899"/>
      <c r="BU114" s="899"/>
      <c r="BV114" s="899">
        <v>902579</v>
      </c>
      <c r="BW114" s="899"/>
      <c r="BX114" s="899"/>
      <c r="BY114" s="899"/>
      <c r="BZ114" s="899"/>
      <c r="CA114" s="899">
        <v>734517</v>
      </c>
      <c r="CB114" s="899"/>
      <c r="CC114" s="899"/>
      <c r="CD114" s="899"/>
      <c r="CE114" s="899"/>
      <c r="CF114" s="960">
        <v>20.3</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130</v>
      </c>
      <c r="DH114" s="862"/>
      <c r="DI114" s="862"/>
      <c r="DJ114" s="862"/>
      <c r="DK114" s="863"/>
      <c r="DL114" s="864" t="s">
        <v>130</v>
      </c>
      <c r="DM114" s="862"/>
      <c r="DN114" s="862"/>
      <c r="DO114" s="862"/>
      <c r="DP114" s="863"/>
      <c r="DQ114" s="864" t="s">
        <v>414</v>
      </c>
      <c r="DR114" s="862"/>
      <c r="DS114" s="862"/>
      <c r="DT114" s="862"/>
      <c r="DU114" s="863"/>
      <c r="DV114" s="909" t="s">
        <v>130</v>
      </c>
      <c r="DW114" s="910"/>
      <c r="DX114" s="910"/>
      <c r="DY114" s="910"/>
      <c r="DZ114" s="911"/>
    </row>
    <row r="115" spans="1:130" s="247" customFormat="1" ht="26.25" customHeight="1" x14ac:dyDescent="0.15">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85561</v>
      </c>
      <c r="AB115" s="1008"/>
      <c r="AC115" s="1008"/>
      <c r="AD115" s="1008"/>
      <c r="AE115" s="1009"/>
      <c r="AF115" s="1010">
        <v>83844</v>
      </c>
      <c r="AG115" s="1008"/>
      <c r="AH115" s="1008"/>
      <c r="AI115" s="1008"/>
      <c r="AJ115" s="1009"/>
      <c r="AK115" s="1010">
        <v>84542</v>
      </c>
      <c r="AL115" s="1008"/>
      <c r="AM115" s="1008"/>
      <c r="AN115" s="1008"/>
      <c r="AO115" s="1009"/>
      <c r="AP115" s="1011">
        <v>2.2999999999999998</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t="s">
        <v>130</v>
      </c>
      <c r="BR115" s="899"/>
      <c r="BS115" s="899"/>
      <c r="BT115" s="899"/>
      <c r="BU115" s="899"/>
      <c r="BV115" s="899" t="s">
        <v>414</v>
      </c>
      <c r="BW115" s="899"/>
      <c r="BX115" s="899"/>
      <c r="BY115" s="899"/>
      <c r="BZ115" s="899"/>
      <c r="CA115" s="899" t="s">
        <v>414</v>
      </c>
      <c r="CB115" s="899"/>
      <c r="CC115" s="899"/>
      <c r="CD115" s="899"/>
      <c r="CE115" s="899"/>
      <c r="CF115" s="960" t="s">
        <v>130</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130</v>
      </c>
      <c r="DH115" s="862"/>
      <c r="DI115" s="862"/>
      <c r="DJ115" s="862"/>
      <c r="DK115" s="863"/>
      <c r="DL115" s="864" t="s">
        <v>414</v>
      </c>
      <c r="DM115" s="862"/>
      <c r="DN115" s="862"/>
      <c r="DO115" s="862"/>
      <c r="DP115" s="863"/>
      <c r="DQ115" s="864" t="s">
        <v>414</v>
      </c>
      <c r="DR115" s="862"/>
      <c r="DS115" s="862"/>
      <c r="DT115" s="862"/>
      <c r="DU115" s="863"/>
      <c r="DV115" s="909" t="s">
        <v>130</v>
      </c>
      <c r="DW115" s="910"/>
      <c r="DX115" s="910"/>
      <c r="DY115" s="910"/>
      <c r="DZ115" s="911"/>
    </row>
    <row r="116" spans="1:130" s="247" customFormat="1" ht="26.25" customHeight="1" x14ac:dyDescent="0.15">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414</v>
      </c>
      <c r="AB116" s="862"/>
      <c r="AC116" s="862"/>
      <c r="AD116" s="862"/>
      <c r="AE116" s="863"/>
      <c r="AF116" s="864" t="s">
        <v>414</v>
      </c>
      <c r="AG116" s="862"/>
      <c r="AH116" s="862"/>
      <c r="AI116" s="862"/>
      <c r="AJ116" s="863"/>
      <c r="AK116" s="864" t="s">
        <v>414</v>
      </c>
      <c r="AL116" s="862"/>
      <c r="AM116" s="862"/>
      <c r="AN116" s="862"/>
      <c r="AO116" s="863"/>
      <c r="AP116" s="909" t="s">
        <v>130</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98" t="s">
        <v>130</v>
      </c>
      <c r="BR116" s="899"/>
      <c r="BS116" s="899"/>
      <c r="BT116" s="899"/>
      <c r="BU116" s="899"/>
      <c r="BV116" s="899" t="s">
        <v>414</v>
      </c>
      <c r="BW116" s="899"/>
      <c r="BX116" s="899"/>
      <c r="BY116" s="899"/>
      <c r="BZ116" s="899"/>
      <c r="CA116" s="899" t="s">
        <v>414</v>
      </c>
      <c r="CB116" s="899"/>
      <c r="CC116" s="899"/>
      <c r="CD116" s="899"/>
      <c r="CE116" s="899"/>
      <c r="CF116" s="960" t="s">
        <v>414</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9811</v>
      </c>
      <c r="DH116" s="862"/>
      <c r="DI116" s="862"/>
      <c r="DJ116" s="862"/>
      <c r="DK116" s="863"/>
      <c r="DL116" s="864">
        <v>6180</v>
      </c>
      <c r="DM116" s="862"/>
      <c r="DN116" s="862"/>
      <c r="DO116" s="862"/>
      <c r="DP116" s="863"/>
      <c r="DQ116" s="864">
        <v>2601</v>
      </c>
      <c r="DR116" s="862"/>
      <c r="DS116" s="862"/>
      <c r="DT116" s="862"/>
      <c r="DU116" s="863"/>
      <c r="DV116" s="909">
        <v>0.1</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1156271</v>
      </c>
      <c r="AB117" s="994"/>
      <c r="AC117" s="994"/>
      <c r="AD117" s="994"/>
      <c r="AE117" s="995"/>
      <c r="AF117" s="996">
        <v>1191035</v>
      </c>
      <c r="AG117" s="994"/>
      <c r="AH117" s="994"/>
      <c r="AI117" s="994"/>
      <c r="AJ117" s="995"/>
      <c r="AK117" s="996">
        <v>1203184</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98" t="s">
        <v>130</v>
      </c>
      <c r="BR117" s="899"/>
      <c r="BS117" s="899"/>
      <c r="BT117" s="899"/>
      <c r="BU117" s="899"/>
      <c r="BV117" s="899" t="s">
        <v>130</v>
      </c>
      <c r="BW117" s="899"/>
      <c r="BX117" s="899"/>
      <c r="BY117" s="899"/>
      <c r="BZ117" s="899"/>
      <c r="CA117" s="899" t="s">
        <v>130</v>
      </c>
      <c r="CB117" s="899"/>
      <c r="CC117" s="899"/>
      <c r="CD117" s="899"/>
      <c r="CE117" s="899"/>
      <c r="CF117" s="960" t="s">
        <v>130</v>
      </c>
      <c r="CG117" s="961"/>
      <c r="CH117" s="961"/>
      <c r="CI117" s="961"/>
      <c r="CJ117" s="961"/>
      <c r="CK117" s="1016"/>
      <c r="CL117" s="903"/>
      <c r="CM117" s="906" t="s">
        <v>460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130</v>
      </c>
      <c r="DH117" s="862"/>
      <c r="DI117" s="862"/>
      <c r="DJ117" s="862"/>
      <c r="DK117" s="863"/>
      <c r="DL117" s="864" t="s">
        <v>414</v>
      </c>
      <c r="DM117" s="862"/>
      <c r="DN117" s="862"/>
      <c r="DO117" s="862"/>
      <c r="DP117" s="863"/>
      <c r="DQ117" s="864" t="s">
        <v>414</v>
      </c>
      <c r="DR117" s="862"/>
      <c r="DS117" s="862"/>
      <c r="DT117" s="862"/>
      <c r="DU117" s="863"/>
      <c r="DV117" s="909" t="s">
        <v>414</v>
      </c>
      <c r="DW117" s="910"/>
      <c r="DX117" s="910"/>
      <c r="DY117" s="910"/>
      <c r="DZ117" s="911"/>
    </row>
    <row r="118" spans="1:130" s="247"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309</v>
      </c>
      <c r="AG118" s="987"/>
      <c r="AH118" s="987"/>
      <c r="AI118" s="987"/>
      <c r="AJ118" s="988"/>
      <c r="AK118" s="989" t="s">
        <v>308</v>
      </c>
      <c r="AL118" s="987"/>
      <c r="AM118" s="987"/>
      <c r="AN118" s="987"/>
      <c r="AO118" s="988"/>
      <c r="AP118" s="990" t="s">
        <v>433</v>
      </c>
      <c r="AQ118" s="991"/>
      <c r="AR118" s="991"/>
      <c r="AS118" s="991"/>
      <c r="AT118" s="992"/>
      <c r="AU118" s="1021"/>
      <c r="AV118" s="1022"/>
      <c r="AW118" s="1022"/>
      <c r="AX118" s="1022"/>
      <c r="AY118" s="1022"/>
      <c r="AZ118" s="964" t="s">
        <v>461</v>
      </c>
      <c r="BA118" s="965"/>
      <c r="BB118" s="965"/>
      <c r="BC118" s="965"/>
      <c r="BD118" s="965"/>
      <c r="BE118" s="965"/>
      <c r="BF118" s="965"/>
      <c r="BG118" s="965"/>
      <c r="BH118" s="965"/>
      <c r="BI118" s="965"/>
      <c r="BJ118" s="965"/>
      <c r="BK118" s="965"/>
      <c r="BL118" s="965"/>
      <c r="BM118" s="965"/>
      <c r="BN118" s="965"/>
      <c r="BO118" s="965"/>
      <c r="BP118" s="966"/>
      <c r="BQ118" s="967" t="s">
        <v>414</v>
      </c>
      <c r="BR118" s="930"/>
      <c r="BS118" s="930"/>
      <c r="BT118" s="930"/>
      <c r="BU118" s="930"/>
      <c r="BV118" s="930" t="s">
        <v>130</v>
      </c>
      <c r="BW118" s="930"/>
      <c r="BX118" s="930"/>
      <c r="BY118" s="930"/>
      <c r="BZ118" s="930"/>
      <c r="CA118" s="930" t="s">
        <v>414</v>
      </c>
      <c r="CB118" s="930"/>
      <c r="CC118" s="930"/>
      <c r="CD118" s="930"/>
      <c r="CE118" s="930"/>
      <c r="CF118" s="960" t="s">
        <v>414</v>
      </c>
      <c r="CG118" s="961"/>
      <c r="CH118" s="961"/>
      <c r="CI118" s="961"/>
      <c r="CJ118" s="961"/>
      <c r="CK118" s="1016"/>
      <c r="CL118" s="903"/>
      <c r="CM118" s="906" t="s">
        <v>462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130</v>
      </c>
      <c r="DH118" s="862"/>
      <c r="DI118" s="862"/>
      <c r="DJ118" s="862"/>
      <c r="DK118" s="863"/>
      <c r="DL118" s="864" t="s">
        <v>130</v>
      </c>
      <c r="DM118" s="862"/>
      <c r="DN118" s="862"/>
      <c r="DO118" s="862"/>
      <c r="DP118" s="863"/>
      <c r="DQ118" s="864">
        <v>31500</v>
      </c>
      <c r="DR118" s="862"/>
      <c r="DS118" s="862"/>
      <c r="DT118" s="862"/>
      <c r="DU118" s="863"/>
      <c r="DV118" s="909">
        <v>0.9</v>
      </c>
      <c r="DW118" s="910"/>
      <c r="DX118" s="910"/>
      <c r="DY118" s="910"/>
      <c r="DZ118" s="911"/>
    </row>
    <row r="119" spans="1:130" s="247"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130</v>
      </c>
      <c r="AB119" s="980"/>
      <c r="AC119" s="980"/>
      <c r="AD119" s="980"/>
      <c r="AE119" s="981"/>
      <c r="AF119" s="982" t="s">
        <v>130</v>
      </c>
      <c r="AG119" s="980"/>
      <c r="AH119" s="980"/>
      <c r="AI119" s="980"/>
      <c r="AJ119" s="981"/>
      <c r="AK119" s="982" t="s">
        <v>414</v>
      </c>
      <c r="AL119" s="980"/>
      <c r="AM119" s="980"/>
      <c r="AN119" s="980"/>
      <c r="AO119" s="981"/>
      <c r="AP119" s="983" t="s">
        <v>130</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463</v>
      </c>
      <c r="BP119" s="963"/>
      <c r="BQ119" s="967">
        <v>13742887</v>
      </c>
      <c r="BR119" s="930"/>
      <c r="BS119" s="930"/>
      <c r="BT119" s="930"/>
      <c r="BU119" s="930"/>
      <c r="BV119" s="930">
        <v>13391018</v>
      </c>
      <c r="BW119" s="930"/>
      <c r="BX119" s="930"/>
      <c r="BY119" s="930"/>
      <c r="BZ119" s="930"/>
      <c r="CA119" s="930">
        <v>12832277</v>
      </c>
      <c r="CB119" s="930"/>
      <c r="CC119" s="930"/>
      <c r="CD119" s="930"/>
      <c r="CE119" s="930"/>
      <c r="CF119" s="828"/>
      <c r="CG119" s="829"/>
      <c r="CH119" s="829"/>
      <c r="CI119" s="829"/>
      <c r="CJ119" s="919"/>
      <c r="CK119" s="1017"/>
      <c r="CL119" s="905"/>
      <c r="CM119" s="923" t="s">
        <v>464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31611</v>
      </c>
      <c r="DH119" s="845"/>
      <c r="DI119" s="845"/>
      <c r="DJ119" s="845"/>
      <c r="DK119" s="846"/>
      <c r="DL119" s="847">
        <v>2507</v>
      </c>
      <c r="DM119" s="845"/>
      <c r="DN119" s="845"/>
      <c r="DO119" s="845"/>
      <c r="DP119" s="846"/>
      <c r="DQ119" s="847">
        <v>1139</v>
      </c>
      <c r="DR119" s="845"/>
      <c r="DS119" s="845"/>
      <c r="DT119" s="845"/>
      <c r="DU119" s="846"/>
      <c r="DV119" s="933">
        <v>0</v>
      </c>
      <c r="DW119" s="934"/>
      <c r="DX119" s="934"/>
      <c r="DY119" s="934"/>
      <c r="DZ119" s="935"/>
    </row>
    <row r="120" spans="1:130" s="247" customFormat="1" ht="26.25" customHeight="1" x14ac:dyDescent="0.15">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130</v>
      </c>
      <c r="AB120" s="862"/>
      <c r="AC120" s="862"/>
      <c r="AD120" s="862"/>
      <c r="AE120" s="863"/>
      <c r="AF120" s="864" t="s">
        <v>414</v>
      </c>
      <c r="AG120" s="862"/>
      <c r="AH120" s="862"/>
      <c r="AI120" s="862"/>
      <c r="AJ120" s="863"/>
      <c r="AK120" s="864" t="s">
        <v>414</v>
      </c>
      <c r="AL120" s="862"/>
      <c r="AM120" s="862"/>
      <c r="AN120" s="862"/>
      <c r="AO120" s="863"/>
      <c r="AP120" s="909" t="s">
        <v>414</v>
      </c>
      <c r="AQ120" s="910"/>
      <c r="AR120" s="910"/>
      <c r="AS120" s="910"/>
      <c r="AT120" s="911"/>
      <c r="AU120" s="968" t="s">
        <v>465</v>
      </c>
      <c r="AV120" s="969"/>
      <c r="AW120" s="969"/>
      <c r="AX120" s="969"/>
      <c r="AY120" s="970"/>
      <c r="AZ120" s="945" t="s">
        <v>466</v>
      </c>
      <c r="BA120" s="890"/>
      <c r="BB120" s="890"/>
      <c r="BC120" s="890"/>
      <c r="BD120" s="890"/>
      <c r="BE120" s="890"/>
      <c r="BF120" s="890"/>
      <c r="BG120" s="890"/>
      <c r="BH120" s="890"/>
      <c r="BI120" s="890"/>
      <c r="BJ120" s="890"/>
      <c r="BK120" s="890"/>
      <c r="BL120" s="890"/>
      <c r="BM120" s="890"/>
      <c r="BN120" s="890"/>
      <c r="BO120" s="890"/>
      <c r="BP120" s="891"/>
      <c r="BQ120" s="946">
        <v>1756022</v>
      </c>
      <c r="BR120" s="927"/>
      <c r="BS120" s="927"/>
      <c r="BT120" s="927"/>
      <c r="BU120" s="927"/>
      <c r="BV120" s="927">
        <v>1704576</v>
      </c>
      <c r="BW120" s="927"/>
      <c r="BX120" s="927"/>
      <c r="BY120" s="927"/>
      <c r="BZ120" s="927"/>
      <c r="CA120" s="927">
        <v>1725603</v>
      </c>
      <c r="CB120" s="927"/>
      <c r="CC120" s="927"/>
      <c r="CD120" s="927"/>
      <c r="CE120" s="927"/>
      <c r="CF120" s="951">
        <v>47.7</v>
      </c>
      <c r="CG120" s="952"/>
      <c r="CH120" s="952"/>
      <c r="CI120" s="952"/>
      <c r="CJ120" s="952"/>
      <c r="CK120" s="953" t="s">
        <v>467</v>
      </c>
      <c r="CL120" s="937"/>
      <c r="CM120" s="937"/>
      <c r="CN120" s="937"/>
      <c r="CO120" s="938"/>
      <c r="CP120" s="957" t="s">
        <v>468</v>
      </c>
      <c r="CQ120" s="958"/>
      <c r="CR120" s="958"/>
      <c r="CS120" s="958"/>
      <c r="CT120" s="958"/>
      <c r="CU120" s="958"/>
      <c r="CV120" s="958"/>
      <c r="CW120" s="958"/>
      <c r="CX120" s="958"/>
      <c r="CY120" s="958"/>
      <c r="CZ120" s="958"/>
      <c r="DA120" s="958"/>
      <c r="DB120" s="958"/>
      <c r="DC120" s="958"/>
      <c r="DD120" s="958"/>
      <c r="DE120" s="958"/>
      <c r="DF120" s="959"/>
      <c r="DG120" s="946">
        <v>2706806</v>
      </c>
      <c r="DH120" s="927"/>
      <c r="DI120" s="927"/>
      <c r="DJ120" s="927"/>
      <c r="DK120" s="927"/>
      <c r="DL120" s="927">
        <v>2567740</v>
      </c>
      <c r="DM120" s="927"/>
      <c r="DN120" s="927"/>
      <c r="DO120" s="927"/>
      <c r="DP120" s="927"/>
      <c r="DQ120" s="927">
        <v>2399924</v>
      </c>
      <c r="DR120" s="927"/>
      <c r="DS120" s="927"/>
      <c r="DT120" s="927"/>
      <c r="DU120" s="927"/>
      <c r="DV120" s="928">
        <v>66.400000000000006</v>
      </c>
      <c r="DW120" s="928"/>
      <c r="DX120" s="928"/>
      <c r="DY120" s="928"/>
      <c r="DZ120" s="929"/>
    </row>
    <row r="121" spans="1:130" s="247" customFormat="1" ht="26.25" customHeight="1" x14ac:dyDescent="0.15">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130</v>
      </c>
      <c r="AB121" s="862"/>
      <c r="AC121" s="862"/>
      <c r="AD121" s="862"/>
      <c r="AE121" s="863"/>
      <c r="AF121" s="864" t="s">
        <v>130</v>
      </c>
      <c r="AG121" s="862"/>
      <c r="AH121" s="862"/>
      <c r="AI121" s="862"/>
      <c r="AJ121" s="863"/>
      <c r="AK121" s="864" t="s">
        <v>414</v>
      </c>
      <c r="AL121" s="862"/>
      <c r="AM121" s="862"/>
      <c r="AN121" s="862"/>
      <c r="AO121" s="863"/>
      <c r="AP121" s="909" t="s">
        <v>130</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v>561586</v>
      </c>
      <c r="BR121" s="899"/>
      <c r="BS121" s="899"/>
      <c r="BT121" s="899"/>
      <c r="BU121" s="899"/>
      <c r="BV121" s="899">
        <v>635690</v>
      </c>
      <c r="BW121" s="899"/>
      <c r="BX121" s="899"/>
      <c r="BY121" s="899"/>
      <c r="BZ121" s="899"/>
      <c r="CA121" s="899">
        <v>666134</v>
      </c>
      <c r="CB121" s="899"/>
      <c r="CC121" s="899"/>
      <c r="CD121" s="899"/>
      <c r="CE121" s="899"/>
      <c r="CF121" s="960">
        <v>18.399999999999999</v>
      </c>
      <c r="CG121" s="961"/>
      <c r="CH121" s="961"/>
      <c r="CI121" s="961"/>
      <c r="CJ121" s="961"/>
      <c r="CK121" s="954"/>
      <c r="CL121" s="940"/>
      <c r="CM121" s="940"/>
      <c r="CN121" s="940"/>
      <c r="CO121" s="941"/>
      <c r="CP121" s="920" t="s">
        <v>471</v>
      </c>
      <c r="CQ121" s="921"/>
      <c r="CR121" s="921"/>
      <c r="CS121" s="921"/>
      <c r="CT121" s="921"/>
      <c r="CU121" s="921"/>
      <c r="CV121" s="921"/>
      <c r="CW121" s="921"/>
      <c r="CX121" s="921"/>
      <c r="CY121" s="921"/>
      <c r="CZ121" s="921"/>
      <c r="DA121" s="921"/>
      <c r="DB121" s="921"/>
      <c r="DC121" s="921"/>
      <c r="DD121" s="921"/>
      <c r="DE121" s="921"/>
      <c r="DF121" s="922"/>
      <c r="DG121" s="898">
        <v>2107661</v>
      </c>
      <c r="DH121" s="899"/>
      <c r="DI121" s="899"/>
      <c r="DJ121" s="899"/>
      <c r="DK121" s="899"/>
      <c r="DL121" s="899">
        <v>1948971</v>
      </c>
      <c r="DM121" s="899"/>
      <c r="DN121" s="899"/>
      <c r="DO121" s="899"/>
      <c r="DP121" s="899"/>
      <c r="DQ121" s="899">
        <v>1779483</v>
      </c>
      <c r="DR121" s="899"/>
      <c r="DS121" s="899"/>
      <c r="DT121" s="899"/>
      <c r="DU121" s="899"/>
      <c r="DV121" s="876">
        <v>49.2</v>
      </c>
      <c r="DW121" s="876"/>
      <c r="DX121" s="876"/>
      <c r="DY121" s="876"/>
      <c r="DZ121" s="877"/>
    </row>
    <row r="122" spans="1:130" s="247" customFormat="1" ht="26.25" customHeight="1" x14ac:dyDescent="0.15">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414</v>
      </c>
      <c r="AB122" s="862"/>
      <c r="AC122" s="862"/>
      <c r="AD122" s="862"/>
      <c r="AE122" s="863"/>
      <c r="AF122" s="864" t="s">
        <v>414</v>
      </c>
      <c r="AG122" s="862"/>
      <c r="AH122" s="862"/>
      <c r="AI122" s="862"/>
      <c r="AJ122" s="863"/>
      <c r="AK122" s="864" t="s">
        <v>414</v>
      </c>
      <c r="AL122" s="862"/>
      <c r="AM122" s="862"/>
      <c r="AN122" s="862"/>
      <c r="AO122" s="863"/>
      <c r="AP122" s="909" t="s">
        <v>130</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8277557</v>
      </c>
      <c r="BR122" s="930"/>
      <c r="BS122" s="930"/>
      <c r="BT122" s="930"/>
      <c r="BU122" s="930"/>
      <c r="BV122" s="930">
        <v>8024541</v>
      </c>
      <c r="BW122" s="930"/>
      <c r="BX122" s="930"/>
      <c r="BY122" s="930"/>
      <c r="BZ122" s="930"/>
      <c r="CA122" s="930">
        <v>7818650</v>
      </c>
      <c r="CB122" s="930"/>
      <c r="CC122" s="930"/>
      <c r="CD122" s="930"/>
      <c r="CE122" s="930"/>
      <c r="CF122" s="931">
        <v>216.2</v>
      </c>
      <c r="CG122" s="932"/>
      <c r="CH122" s="932"/>
      <c r="CI122" s="932"/>
      <c r="CJ122" s="932"/>
      <c r="CK122" s="954"/>
      <c r="CL122" s="940"/>
      <c r="CM122" s="940"/>
      <c r="CN122" s="940"/>
      <c r="CO122" s="941"/>
      <c r="CP122" s="920" t="s">
        <v>473</v>
      </c>
      <c r="CQ122" s="921"/>
      <c r="CR122" s="921"/>
      <c r="CS122" s="921"/>
      <c r="CT122" s="921"/>
      <c r="CU122" s="921"/>
      <c r="CV122" s="921"/>
      <c r="CW122" s="921"/>
      <c r="CX122" s="921"/>
      <c r="CY122" s="921"/>
      <c r="CZ122" s="921"/>
      <c r="DA122" s="921"/>
      <c r="DB122" s="921"/>
      <c r="DC122" s="921"/>
      <c r="DD122" s="921"/>
      <c r="DE122" s="921"/>
      <c r="DF122" s="922"/>
      <c r="DG122" s="898">
        <v>278749</v>
      </c>
      <c r="DH122" s="899"/>
      <c r="DI122" s="899"/>
      <c r="DJ122" s="899"/>
      <c r="DK122" s="899"/>
      <c r="DL122" s="899">
        <v>231082</v>
      </c>
      <c r="DM122" s="899"/>
      <c r="DN122" s="899"/>
      <c r="DO122" s="899"/>
      <c r="DP122" s="899"/>
      <c r="DQ122" s="899">
        <v>174883</v>
      </c>
      <c r="DR122" s="899"/>
      <c r="DS122" s="899"/>
      <c r="DT122" s="899"/>
      <c r="DU122" s="899"/>
      <c r="DV122" s="876">
        <v>4.8</v>
      </c>
      <c r="DW122" s="876"/>
      <c r="DX122" s="876"/>
      <c r="DY122" s="876"/>
      <c r="DZ122" s="877"/>
    </row>
    <row r="123" spans="1:130" s="247" customFormat="1" ht="26.25" customHeight="1" x14ac:dyDescent="0.15">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130</v>
      </c>
      <c r="AB123" s="862"/>
      <c r="AC123" s="862"/>
      <c r="AD123" s="862"/>
      <c r="AE123" s="863"/>
      <c r="AF123" s="864" t="s">
        <v>130</v>
      </c>
      <c r="AG123" s="862"/>
      <c r="AH123" s="862"/>
      <c r="AI123" s="862"/>
      <c r="AJ123" s="863"/>
      <c r="AK123" s="864" t="s">
        <v>414</v>
      </c>
      <c r="AL123" s="862"/>
      <c r="AM123" s="862"/>
      <c r="AN123" s="862"/>
      <c r="AO123" s="863"/>
      <c r="AP123" s="909" t="s">
        <v>130</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474</v>
      </c>
      <c r="BP123" s="963"/>
      <c r="BQ123" s="917">
        <v>10595165</v>
      </c>
      <c r="BR123" s="918"/>
      <c r="BS123" s="918"/>
      <c r="BT123" s="918"/>
      <c r="BU123" s="918"/>
      <c r="BV123" s="918">
        <v>10364807</v>
      </c>
      <c r="BW123" s="918"/>
      <c r="BX123" s="918"/>
      <c r="BY123" s="918"/>
      <c r="BZ123" s="918"/>
      <c r="CA123" s="918">
        <v>10210387</v>
      </c>
      <c r="CB123" s="918"/>
      <c r="CC123" s="918"/>
      <c r="CD123" s="918"/>
      <c r="CE123" s="918"/>
      <c r="CF123" s="828"/>
      <c r="CG123" s="829"/>
      <c r="CH123" s="829"/>
      <c r="CI123" s="829"/>
      <c r="CJ123" s="919"/>
      <c r="CK123" s="954"/>
      <c r="CL123" s="940"/>
      <c r="CM123" s="940"/>
      <c r="CN123" s="940"/>
      <c r="CO123" s="941"/>
      <c r="CP123" s="920" t="s">
        <v>475</v>
      </c>
      <c r="CQ123" s="921"/>
      <c r="CR123" s="921"/>
      <c r="CS123" s="921"/>
      <c r="CT123" s="921"/>
      <c r="CU123" s="921"/>
      <c r="CV123" s="921"/>
      <c r="CW123" s="921"/>
      <c r="CX123" s="921"/>
      <c r="CY123" s="921"/>
      <c r="CZ123" s="921"/>
      <c r="DA123" s="921"/>
      <c r="DB123" s="921"/>
      <c r="DC123" s="921"/>
      <c r="DD123" s="921"/>
      <c r="DE123" s="921"/>
      <c r="DF123" s="922"/>
      <c r="DG123" s="861">
        <v>64507</v>
      </c>
      <c r="DH123" s="862"/>
      <c r="DI123" s="862"/>
      <c r="DJ123" s="862"/>
      <c r="DK123" s="863"/>
      <c r="DL123" s="864">
        <v>58984</v>
      </c>
      <c r="DM123" s="862"/>
      <c r="DN123" s="862"/>
      <c r="DO123" s="862"/>
      <c r="DP123" s="863"/>
      <c r="DQ123" s="864">
        <v>54013</v>
      </c>
      <c r="DR123" s="862"/>
      <c r="DS123" s="862"/>
      <c r="DT123" s="862"/>
      <c r="DU123" s="863"/>
      <c r="DV123" s="909">
        <v>1.5</v>
      </c>
      <c r="DW123" s="910"/>
      <c r="DX123" s="910"/>
      <c r="DY123" s="910"/>
      <c r="DZ123" s="911"/>
    </row>
    <row r="124" spans="1:130" s="247" customFormat="1" ht="26.25" customHeight="1" thickBot="1" x14ac:dyDescent="0.2">
      <c r="A124" s="902"/>
      <c r="B124" s="903"/>
      <c r="C124" s="906" t="s">
        <v>460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414</v>
      </c>
      <c r="AB124" s="862"/>
      <c r="AC124" s="862"/>
      <c r="AD124" s="862"/>
      <c r="AE124" s="863"/>
      <c r="AF124" s="864" t="s">
        <v>414</v>
      </c>
      <c r="AG124" s="862"/>
      <c r="AH124" s="862"/>
      <c r="AI124" s="862"/>
      <c r="AJ124" s="863"/>
      <c r="AK124" s="864" t="s">
        <v>414</v>
      </c>
      <c r="AL124" s="862"/>
      <c r="AM124" s="862"/>
      <c r="AN124" s="862"/>
      <c r="AO124" s="863"/>
      <c r="AP124" s="909" t="s">
        <v>130</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86.2</v>
      </c>
      <c r="BR124" s="916"/>
      <c r="BS124" s="916"/>
      <c r="BT124" s="916"/>
      <c r="BU124" s="916"/>
      <c r="BV124" s="916">
        <v>84.4</v>
      </c>
      <c r="BW124" s="916"/>
      <c r="BX124" s="916"/>
      <c r="BY124" s="916"/>
      <c r="BZ124" s="916"/>
      <c r="CA124" s="916">
        <v>72.400000000000006</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t="s">
        <v>414</v>
      </c>
      <c r="DH124" s="845"/>
      <c r="DI124" s="845"/>
      <c r="DJ124" s="845"/>
      <c r="DK124" s="846"/>
      <c r="DL124" s="847" t="s">
        <v>130</v>
      </c>
      <c r="DM124" s="845"/>
      <c r="DN124" s="845"/>
      <c r="DO124" s="845"/>
      <c r="DP124" s="846"/>
      <c r="DQ124" s="847" t="s">
        <v>414</v>
      </c>
      <c r="DR124" s="845"/>
      <c r="DS124" s="845"/>
      <c r="DT124" s="845"/>
      <c r="DU124" s="846"/>
      <c r="DV124" s="933" t="s">
        <v>414</v>
      </c>
      <c r="DW124" s="934"/>
      <c r="DX124" s="934"/>
      <c r="DY124" s="934"/>
      <c r="DZ124" s="935"/>
    </row>
    <row r="125" spans="1:130" s="247" customFormat="1" ht="26.25" customHeight="1" x14ac:dyDescent="0.15">
      <c r="A125" s="902"/>
      <c r="B125" s="903"/>
      <c r="C125" s="906" t="s">
        <v>462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414</v>
      </c>
      <c r="AB125" s="862"/>
      <c r="AC125" s="862"/>
      <c r="AD125" s="862"/>
      <c r="AE125" s="863"/>
      <c r="AF125" s="864" t="s">
        <v>130</v>
      </c>
      <c r="AG125" s="862"/>
      <c r="AH125" s="862"/>
      <c r="AI125" s="862"/>
      <c r="AJ125" s="863"/>
      <c r="AK125" s="864" t="s">
        <v>414</v>
      </c>
      <c r="AL125" s="862"/>
      <c r="AM125" s="862"/>
      <c r="AN125" s="862"/>
      <c r="AO125" s="863"/>
      <c r="AP125" s="909" t="s">
        <v>414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478</v>
      </c>
      <c r="CL125" s="937"/>
      <c r="CM125" s="937"/>
      <c r="CN125" s="937"/>
      <c r="CO125" s="938"/>
      <c r="CP125" s="945" t="s">
        <v>479</v>
      </c>
      <c r="CQ125" s="890"/>
      <c r="CR125" s="890"/>
      <c r="CS125" s="890"/>
      <c r="CT125" s="890"/>
      <c r="CU125" s="890"/>
      <c r="CV125" s="890"/>
      <c r="CW125" s="890"/>
      <c r="CX125" s="890"/>
      <c r="CY125" s="890"/>
      <c r="CZ125" s="890"/>
      <c r="DA125" s="890"/>
      <c r="DB125" s="890"/>
      <c r="DC125" s="890"/>
      <c r="DD125" s="890"/>
      <c r="DE125" s="890"/>
      <c r="DF125" s="891"/>
      <c r="DG125" s="946" t="s">
        <v>130</v>
      </c>
      <c r="DH125" s="927"/>
      <c r="DI125" s="927"/>
      <c r="DJ125" s="927"/>
      <c r="DK125" s="927"/>
      <c r="DL125" s="927" t="s">
        <v>414</v>
      </c>
      <c r="DM125" s="927"/>
      <c r="DN125" s="927"/>
      <c r="DO125" s="927"/>
      <c r="DP125" s="927"/>
      <c r="DQ125" s="927" t="s">
        <v>414</v>
      </c>
      <c r="DR125" s="927"/>
      <c r="DS125" s="927"/>
      <c r="DT125" s="927"/>
      <c r="DU125" s="927"/>
      <c r="DV125" s="928" t="s">
        <v>414</v>
      </c>
      <c r="DW125" s="928"/>
      <c r="DX125" s="928"/>
      <c r="DY125" s="928"/>
      <c r="DZ125" s="929"/>
    </row>
    <row r="126" spans="1:130" s="247" customFormat="1" ht="26.25" customHeight="1" thickBot="1" x14ac:dyDescent="0.2">
      <c r="A126" s="902"/>
      <c r="B126" s="903"/>
      <c r="C126" s="906" t="s">
        <v>464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78696</v>
      </c>
      <c r="AB126" s="862"/>
      <c r="AC126" s="862"/>
      <c r="AD126" s="862"/>
      <c r="AE126" s="863"/>
      <c r="AF126" s="864">
        <v>78696</v>
      </c>
      <c r="AG126" s="862"/>
      <c r="AH126" s="862"/>
      <c r="AI126" s="862"/>
      <c r="AJ126" s="863"/>
      <c r="AK126" s="864">
        <v>78696</v>
      </c>
      <c r="AL126" s="862"/>
      <c r="AM126" s="862"/>
      <c r="AN126" s="862"/>
      <c r="AO126" s="863"/>
      <c r="AP126" s="909">
        <v>2.2000000000000002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480</v>
      </c>
      <c r="CQ126" s="832"/>
      <c r="CR126" s="832"/>
      <c r="CS126" s="832"/>
      <c r="CT126" s="832"/>
      <c r="CU126" s="832"/>
      <c r="CV126" s="832"/>
      <c r="CW126" s="832"/>
      <c r="CX126" s="832"/>
      <c r="CY126" s="832"/>
      <c r="CZ126" s="832"/>
      <c r="DA126" s="832"/>
      <c r="DB126" s="832"/>
      <c r="DC126" s="832"/>
      <c r="DD126" s="832"/>
      <c r="DE126" s="832"/>
      <c r="DF126" s="833"/>
      <c r="DG126" s="898" t="s">
        <v>130</v>
      </c>
      <c r="DH126" s="899"/>
      <c r="DI126" s="899"/>
      <c r="DJ126" s="899"/>
      <c r="DK126" s="899"/>
      <c r="DL126" s="899" t="s">
        <v>414</v>
      </c>
      <c r="DM126" s="899"/>
      <c r="DN126" s="899"/>
      <c r="DO126" s="899"/>
      <c r="DP126" s="899"/>
      <c r="DQ126" s="899" t="s">
        <v>414</v>
      </c>
      <c r="DR126" s="899"/>
      <c r="DS126" s="899"/>
      <c r="DT126" s="899"/>
      <c r="DU126" s="899"/>
      <c r="DV126" s="876" t="s">
        <v>414</v>
      </c>
      <c r="DW126" s="876"/>
      <c r="DX126" s="876"/>
      <c r="DY126" s="876"/>
      <c r="DZ126" s="877"/>
    </row>
    <row r="127" spans="1:130" s="247" customFormat="1" ht="26.25" customHeight="1" x14ac:dyDescent="0.15">
      <c r="A127" s="904"/>
      <c r="B127" s="905"/>
      <c r="C127" s="923" t="s">
        <v>481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6865</v>
      </c>
      <c r="AB127" s="862"/>
      <c r="AC127" s="862"/>
      <c r="AD127" s="862"/>
      <c r="AE127" s="863"/>
      <c r="AF127" s="864">
        <v>5148</v>
      </c>
      <c r="AG127" s="862"/>
      <c r="AH127" s="862"/>
      <c r="AI127" s="862"/>
      <c r="AJ127" s="863"/>
      <c r="AK127" s="864">
        <v>5846</v>
      </c>
      <c r="AL127" s="862"/>
      <c r="AM127" s="862"/>
      <c r="AN127" s="862"/>
      <c r="AO127" s="863"/>
      <c r="AP127" s="909">
        <v>0.2</v>
      </c>
      <c r="AQ127" s="910"/>
      <c r="AR127" s="910"/>
      <c r="AS127" s="910"/>
      <c r="AT127" s="911"/>
      <c r="AU127" s="283"/>
      <c r="AV127" s="283"/>
      <c r="AW127" s="283"/>
      <c r="AX127" s="926" t="s">
        <v>482</v>
      </c>
      <c r="AY127" s="894"/>
      <c r="AZ127" s="894"/>
      <c r="BA127" s="894"/>
      <c r="BB127" s="894"/>
      <c r="BC127" s="894"/>
      <c r="BD127" s="894"/>
      <c r="BE127" s="895"/>
      <c r="BF127" s="893" t="s">
        <v>483</v>
      </c>
      <c r="BG127" s="894"/>
      <c r="BH127" s="894"/>
      <c r="BI127" s="894"/>
      <c r="BJ127" s="894"/>
      <c r="BK127" s="894"/>
      <c r="BL127" s="895"/>
      <c r="BM127" s="893" t="s">
        <v>484</v>
      </c>
      <c r="BN127" s="894"/>
      <c r="BO127" s="894"/>
      <c r="BP127" s="894"/>
      <c r="BQ127" s="894"/>
      <c r="BR127" s="894"/>
      <c r="BS127" s="895"/>
      <c r="BT127" s="893" t="s">
        <v>485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486</v>
      </c>
      <c r="CQ127" s="832"/>
      <c r="CR127" s="832"/>
      <c r="CS127" s="832"/>
      <c r="CT127" s="832"/>
      <c r="CU127" s="832"/>
      <c r="CV127" s="832"/>
      <c r="CW127" s="832"/>
      <c r="CX127" s="832"/>
      <c r="CY127" s="832"/>
      <c r="CZ127" s="832"/>
      <c r="DA127" s="832"/>
      <c r="DB127" s="832"/>
      <c r="DC127" s="832"/>
      <c r="DD127" s="832"/>
      <c r="DE127" s="832"/>
      <c r="DF127" s="833"/>
      <c r="DG127" s="898" t="s">
        <v>414</v>
      </c>
      <c r="DH127" s="899"/>
      <c r="DI127" s="899"/>
      <c r="DJ127" s="899"/>
      <c r="DK127" s="899"/>
      <c r="DL127" s="899" t="s">
        <v>414</v>
      </c>
      <c r="DM127" s="899"/>
      <c r="DN127" s="899"/>
      <c r="DO127" s="899"/>
      <c r="DP127" s="899"/>
      <c r="DQ127" s="899" t="s">
        <v>414</v>
      </c>
      <c r="DR127" s="899"/>
      <c r="DS127" s="899"/>
      <c r="DT127" s="899"/>
      <c r="DU127" s="899"/>
      <c r="DV127" s="876" t="s">
        <v>414</v>
      </c>
      <c r="DW127" s="876"/>
      <c r="DX127" s="876"/>
      <c r="DY127" s="876"/>
      <c r="DZ127" s="877"/>
    </row>
    <row r="128" spans="1:130" s="247" customFormat="1" ht="26.25" customHeight="1" thickBot="1" x14ac:dyDescent="0.2">
      <c r="A128" s="878" t="s">
        <v>487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488</v>
      </c>
      <c r="X128" s="880"/>
      <c r="Y128" s="880"/>
      <c r="Z128" s="881"/>
      <c r="AA128" s="882">
        <v>46630</v>
      </c>
      <c r="AB128" s="883"/>
      <c r="AC128" s="883"/>
      <c r="AD128" s="883"/>
      <c r="AE128" s="884"/>
      <c r="AF128" s="885">
        <v>48048</v>
      </c>
      <c r="AG128" s="883"/>
      <c r="AH128" s="883"/>
      <c r="AI128" s="883"/>
      <c r="AJ128" s="884"/>
      <c r="AK128" s="885">
        <v>42538</v>
      </c>
      <c r="AL128" s="883"/>
      <c r="AM128" s="883"/>
      <c r="AN128" s="883"/>
      <c r="AO128" s="884"/>
      <c r="AP128" s="886"/>
      <c r="AQ128" s="887"/>
      <c r="AR128" s="887"/>
      <c r="AS128" s="887"/>
      <c r="AT128" s="888"/>
      <c r="AU128" s="283"/>
      <c r="AV128" s="283"/>
      <c r="AW128" s="283"/>
      <c r="AX128" s="889" t="s">
        <v>489</v>
      </c>
      <c r="AY128" s="890"/>
      <c r="AZ128" s="890"/>
      <c r="BA128" s="890"/>
      <c r="BB128" s="890"/>
      <c r="BC128" s="890"/>
      <c r="BD128" s="890"/>
      <c r="BE128" s="891"/>
      <c r="BF128" s="868" t="s">
        <v>130</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490</v>
      </c>
      <c r="CQ128" s="810"/>
      <c r="CR128" s="810"/>
      <c r="CS128" s="810"/>
      <c r="CT128" s="810"/>
      <c r="CU128" s="810"/>
      <c r="CV128" s="810"/>
      <c r="CW128" s="810"/>
      <c r="CX128" s="810"/>
      <c r="CY128" s="810"/>
      <c r="CZ128" s="810"/>
      <c r="DA128" s="810"/>
      <c r="DB128" s="810"/>
      <c r="DC128" s="810"/>
      <c r="DD128" s="810"/>
      <c r="DE128" s="810"/>
      <c r="DF128" s="811"/>
      <c r="DG128" s="872" t="s">
        <v>491</v>
      </c>
      <c r="DH128" s="873"/>
      <c r="DI128" s="873"/>
      <c r="DJ128" s="873"/>
      <c r="DK128" s="873"/>
      <c r="DL128" s="873" t="s">
        <v>130</v>
      </c>
      <c r="DM128" s="873"/>
      <c r="DN128" s="873"/>
      <c r="DO128" s="873"/>
      <c r="DP128" s="873"/>
      <c r="DQ128" s="873" t="s">
        <v>491</v>
      </c>
      <c r="DR128" s="873"/>
      <c r="DS128" s="873"/>
      <c r="DT128" s="873"/>
      <c r="DU128" s="873"/>
      <c r="DV128" s="874" t="s">
        <v>130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4399479</v>
      </c>
      <c r="AB129" s="862"/>
      <c r="AC129" s="862"/>
      <c r="AD129" s="862"/>
      <c r="AE129" s="863"/>
      <c r="AF129" s="864">
        <v>4351561</v>
      </c>
      <c r="AG129" s="862"/>
      <c r="AH129" s="862"/>
      <c r="AI129" s="862"/>
      <c r="AJ129" s="863"/>
      <c r="AK129" s="864">
        <v>4388929</v>
      </c>
      <c r="AL129" s="862"/>
      <c r="AM129" s="862"/>
      <c r="AN129" s="862"/>
      <c r="AO129" s="863"/>
      <c r="AP129" s="865"/>
      <c r="AQ129" s="866"/>
      <c r="AR129" s="866"/>
      <c r="AS129" s="866"/>
      <c r="AT129" s="867"/>
      <c r="AU129" s="285"/>
      <c r="AV129" s="285"/>
      <c r="AW129" s="285"/>
      <c r="AX129" s="831" t="s">
        <v>493</v>
      </c>
      <c r="AY129" s="832"/>
      <c r="AZ129" s="832"/>
      <c r="BA129" s="832"/>
      <c r="BB129" s="832"/>
      <c r="BC129" s="832"/>
      <c r="BD129" s="832"/>
      <c r="BE129" s="833"/>
      <c r="BF129" s="851" t="s">
        <v>130</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751047</v>
      </c>
      <c r="AB130" s="862"/>
      <c r="AC130" s="862"/>
      <c r="AD130" s="862"/>
      <c r="AE130" s="863"/>
      <c r="AF130" s="864">
        <v>768229</v>
      </c>
      <c r="AG130" s="862"/>
      <c r="AH130" s="862"/>
      <c r="AI130" s="862"/>
      <c r="AJ130" s="863"/>
      <c r="AK130" s="864">
        <v>772148</v>
      </c>
      <c r="AL130" s="862"/>
      <c r="AM130" s="862"/>
      <c r="AN130" s="862"/>
      <c r="AO130" s="863"/>
      <c r="AP130" s="865"/>
      <c r="AQ130" s="866"/>
      <c r="AR130" s="866"/>
      <c r="AS130" s="866"/>
      <c r="AT130" s="867"/>
      <c r="AU130" s="285"/>
      <c r="AV130" s="285"/>
      <c r="AW130" s="285"/>
      <c r="AX130" s="831" t="s">
        <v>496</v>
      </c>
      <c r="AY130" s="832"/>
      <c r="AZ130" s="832"/>
      <c r="BA130" s="832"/>
      <c r="BB130" s="832"/>
      <c r="BC130" s="832"/>
      <c r="BD130" s="832"/>
      <c r="BE130" s="833"/>
      <c r="BF130" s="834">
        <v>10.3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3648432</v>
      </c>
      <c r="AB131" s="845"/>
      <c r="AC131" s="845"/>
      <c r="AD131" s="845"/>
      <c r="AE131" s="846"/>
      <c r="AF131" s="847">
        <v>3583332</v>
      </c>
      <c r="AG131" s="845"/>
      <c r="AH131" s="845"/>
      <c r="AI131" s="845"/>
      <c r="AJ131" s="846"/>
      <c r="AK131" s="847">
        <v>3616781</v>
      </c>
      <c r="AL131" s="845"/>
      <c r="AM131" s="845"/>
      <c r="AN131" s="845"/>
      <c r="AO131" s="846"/>
      <c r="AP131" s="848"/>
      <c r="AQ131" s="849"/>
      <c r="AR131" s="849"/>
      <c r="AS131" s="849"/>
      <c r="AT131" s="850"/>
      <c r="AU131" s="285"/>
      <c r="AV131" s="285"/>
      <c r="AW131" s="285"/>
      <c r="AX131" s="809" t="s">
        <v>498</v>
      </c>
      <c r="AY131" s="810"/>
      <c r="AZ131" s="810"/>
      <c r="BA131" s="810"/>
      <c r="BB131" s="810"/>
      <c r="BC131" s="810"/>
      <c r="BD131" s="810"/>
      <c r="BE131" s="811"/>
      <c r="BF131" s="812">
        <v>72.400000000000006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9.8287154589999997</v>
      </c>
      <c r="AB132" s="825"/>
      <c r="AC132" s="825"/>
      <c r="AD132" s="825"/>
      <c r="AE132" s="826"/>
      <c r="AF132" s="827">
        <v>10.458366679999999</v>
      </c>
      <c r="AG132" s="825"/>
      <c r="AH132" s="825"/>
      <c r="AI132" s="825"/>
      <c r="AJ132" s="826"/>
      <c r="AK132" s="827">
        <v>10.741540609999999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9.3000000000000007</v>
      </c>
      <c r="AB133" s="804"/>
      <c r="AC133" s="804"/>
      <c r="AD133" s="804"/>
      <c r="AE133" s="805"/>
      <c r="AF133" s="803">
        <v>9.9</v>
      </c>
      <c r="AG133" s="804"/>
      <c r="AH133" s="804"/>
      <c r="AI133" s="804"/>
      <c r="AJ133" s="805"/>
      <c r="AK133" s="803">
        <v>10.3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m+njhQUY2veghljKbvsa1u+idgqwg/lJNpYvFMuj5nCv8m89RmvFJ2+A5DWQPglK0/ZMLdwctVHkS2vmdRGdQw==" saltValue="PrL53KhjPjPZ9SICp+3wW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IF5HvFDt9NWK2eIXnc6Lo6PsFS7PZXHDfYkaHvs21MlgcQCNaDD09UFb/TljfX+n6J7/mNJtTNbzPhqRge0pQ==" saltValue="D/6h4FfWrLxdj1y9G6KS4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c3DnRWdUnqGTaTIzstF9eIMfVbMZBvK7HswfS95OMt46LkeTRaZ+rzHO0rvWqXW1TJxnqn6RvQbSB9o2CPJfA==" saltValue="uwfJ29B1pqgApAu+EBlO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1" t="s">
        <v>510</v>
      </c>
      <c r="AL9" s="1232"/>
      <c r="AM9" s="1232"/>
      <c r="AN9" s="1233"/>
      <c r="AO9" s="313">
        <v>887969</v>
      </c>
      <c r="AP9" s="313">
        <v>94194</v>
      </c>
      <c r="AQ9" s="314">
        <v>99202</v>
      </c>
      <c r="AR9" s="315">
        <v>-5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1" t="s">
        <v>511</v>
      </c>
      <c r="AL10" s="1232"/>
      <c r="AM10" s="1232"/>
      <c r="AN10" s="1233"/>
      <c r="AO10" s="316">
        <v>120674</v>
      </c>
      <c r="AP10" s="316">
        <v>12801</v>
      </c>
      <c r="AQ10" s="317">
        <v>11247</v>
      </c>
      <c r="AR10" s="318">
        <v>13.8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1" t="s">
        <v>512</v>
      </c>
      <c r="AL11" s="1232"/>
      <c r="AM11" s="1232"/>
      <c r="AN11" s="1233"/>
      <c r="AO11" s="316">
        <v>202427</v>
      </c>
      <c r="AP11" s="316">
        <v>21473</v>
      </c>
      <c r="AQ11" s="317">
        <v>20554</v>
      </c>
      <c r="AR11" s="318">
        <v>4.5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1" t="s">
        <v>513</v>
      </c>
      <c r="AL12" s="1232"/>
      <c r="AM12" s="1232"/>
      <c r="AN12" s="1233"/>
      <c r="AO12" s="316">
        <v>19515</v>
      </c>
      <c r="AP12" s="316">
        <v>2070</v>
      </c>
      <c r="AQ12" s="317">
        <v>2195</v>
      </c>
      <c r="AR12" s="318">
        <v>-5.7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1" t="s">
        <v>514</v>
      </c>
      <c r="AL13" s="1232"/>
      <c r="AM13" s="1232"/>
      <c r="AN13" s="1233"/>
      <c r="AO13" s="316" t="s">
        <v>515</v>
      </c>
      <c r="AP13" s="316" t="s">
        <v>515</v>
      </c>
      <c r="AQ13" s="317" t="s">
        <v>515</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1" t="s">
        <v>516</v>
      </c>
      <c r="AL14" s="1232"/>
      <c r="AM14" s="1232"/>
      <c r="AN14" s="1233"/>
      <c r="AO14" s="316" t="s">
        <v>515</v>
      </c>
      <c r="AP14" s="316" t="s">
        <v>515</v>
      </c>
      <c r="AQ14" s="317">
        <v>4724</v>
      </c>
      <c r="AR14" s="318" t="s">
        <v>515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1" t="s">
        <v>517</v>
      </c>
      <c r="AL15" s="1232"/>
      <c r="AM15" s="1232"/>
      <c r="AN15" s="1233"/>
      <c r="AO15" s="316">
        <v>10373</v>
      </c>
      <c r="AP15" s="316">
        <v>1100</v>
      </c>
      <c r="AQ15" s="317">
        <v>2851</v>
      </c>
      <c r="AR15" s="318">
        <v>-61.4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4" t="s">
        <v>518</v>
      </c>
      <c r="AL16" s="1235"/>
      <c r="AM16" s="1235"/>
      <c r="AN16" s="1236"/>
      <c r="AO16" s="316">
        <v>-74765</v>
      </c>
      <c r="AP16" s="316">
        <v>-7931</v>
      </c>
      <c r="AQ16" s="317">
        <v>-9556</v>
      </c>
      <c r="AR16" s="318">
        <v>-17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4" t="s">
        <v>189</v>
      </c>
      <c r="AL17" s="1235"/>
      <c r="AM17" s="1235"/>
      <c r="AN17" s="1236"/>
      <c r="AO17" s="316">
        <v>1166193</v>
      </c>
      <c r="AP17" s="316">
        <v>123708</v>
      </c>
      <c r="AQ17" s="317">
        <v>131217</v>
      </c>
      <c r="AR17" s="318">
        <v>-5.7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8" t="s">
        <v>523</v>
      </c>
      <c r="AL21" s="1229"/>
      <c r="AM21" s="1229"/>
      <c r="AN21" s="1230"/>
      <c r="AO21" s="328">
        <v>12.41</v>
      </c>
      <c r="AP21" s="329">
        <v>11.75</v>
      </c>
      <c r="AQ21" s="330">
        <v>0.66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8" t="s">
        <v>524</v>
      </c>
      <c r="AL22" s="1229"/>
      <c r="AM22" s="1229"/>
      <c r="AN22" s="1230"/>
      <c r="AO22" s="333">
        <v>93.8</v>
      </c>
      <c r="AP22" s="334">
        <v>95.4</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528</v>
      </c>
      <c r="AL32" s="1220"/>
      <c r="AM32" s="1220"/>
      <c r="AN32" s="1221"/>
      <c r="AO32" s="343">
        <v>581917</v>
      </c>
      <c r="AP32" s="343">
        <v>61729</v>
      </c>
      <c r="AQ32" s="344">
        <v>84474</v>
      </c>
      <c r="AR32" s="345">
        <v>-26.9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529</v>
      </c>
      <c r="AL33" s="1220"/>
      <c r="AM33" s="1220"/>
      <c r="AN33" s="1221"/>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530</v>
      </c>
      <c r="AL34" s="1220"/>
      <c r="AM34" s="1220"/>
      <c r="AN34" s="1221"/>
      <c r="AO34" s="343" t="s">
        <v>515</v>
      </c>
      <c r="AP34" s="343" t="s">
        <v>515</v>
      </c>
      <c r="AQ34" s="344" t="s">
        <v>515</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531</v>
      </c>
      <c r="AL35" s="1220"/>
      <c r="AM35" s="1220"/>
      <c r="AN35" s="1221"/>
      <c r="AO35" s="343">
        <v>463317</v>
      </c>
      <c r="AP35" s="343">
        <v>49148</v>
      </c>
      <c r="AQ35" s="344">
        <v>26788</v>
      </c>
      <c r="AR35" s="345">
        <v>83.5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532</v>
      </c>
      <c r="AL36" s="1220"/>
      <c r="AM36" s="1220"/>
      <c r="AN36" s="1221"/>
      <c r="AO36" s="343">
        <v>73408</v>
      </c>
      <c r="AP36" s="343">
        <v>7787</v>
      </c>
      <c r="AQ36" s="344">
        <v>3368</v>
      </c>
      <c r="AR36" s="345">
        <v>131.19999999999999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533</v>
      </c>
      <c r="AL37" s="1220"/>
      <c r="AM37" s="1220"/>
      <c r="AN37" s="1221"/>
      <c r="AO37" s="343">
        <v>84542</v>
      </c>
      <c r="AP37" s="343">
        <v>8968</v>
      </c>
      <c r="AQ37" s="344">
        <v>1258</v>
      </c>
      <c r="AR37" s="345">
        <v>612.9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2" t="s">
        <v>534</v>
      </c>
      <c r="AL38" s="1223"/>
      <c r="AM38" s="1223"/>
      <c r="AN38" s="1224"/>
      <c r="AO38" s="346" t="s">
        <v>515</v>
      </c>
      <c r="AP38" s="346" t="s">
        <v>515</v>
      </c>
      <c r="AQ38" s="347">
        <v>17</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2" t="s">
        <v>535</v>
      </c>
      <c r="AL39" s="1223"/>
      <c r="AM39" s="1223"/>
      <c r="AN39" s="1224"/>
      <c r="AO39" s="343">
        <v>-42538</v>
      </c>
      <c r="AP39" s="343">
        <v>-4512</v>
      </c>
      <c r="AQ39" s="344">
        <v>-5714</v>
      </c>
      <c r="AR39" s="345">
        <v>-21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536</v>
      </c>
      <c r="AL40" s="1220"/>
      <c r="AM40" s="1220"/>
      <c r="AN40" s="1221"/>
      <c r="AO40" s="343">
        <v>-772148</v>
      </c>
      <c r="AP40" s="343">
        <v>-81908</v>
      </c>
      <c r="AQ40" s="344">
        <v>-76184</v>
      </c>
      <c r="AR40" s="345">
        <v>7.5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5" t="s">
        <v>300</v>
      </c>
      <c r="AL41" s="1226"/>
      <c r="AM41" s="1226"/>
      <c r="AN41" s="1227"/>
      <c r="AO41" s="343">
        <v>388498</v>
      </c>
      <c r="AP41" s="343">
        <v>41211</v>
      </c>
      <c r="AQ41" s="344">
        <v>34007</v>
      </c>
      <c r="AR41" s="345">
        <v>21.2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2" t="s">
        <v>505</v>
      </c>
      <c r="AN49" s="1214" t="s">
        <v>540</v>
      </c>
      <c r="AO49" s="1215"/>
      <c r="AP49" s="1215"/>
      <c r="AQ49" s="1215"/>
      <c r="AR49" s="121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3"/>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1264297</v>
      </c>
      <c r="AN51" s="365">
        <v>122676</v>
      </c>
      <c r="AO51" s="366">
        <v>39.5</v>
      </c>
      <c r="AP51" s="367">
        <v>93741</v>
      </c>
      <c r="AQ51" s="368">
        <v>-29.1</v>
      </c>
      <c r="AR51" s="369">
        <v>68.599999999999994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449546</v>
      </c>
      <c r="AN52" s="373">
        <v>43620</v>
      </c>
      <c r="AO52" s="374">
        <v>24.1</v>
      </c>
      <c r="AP52" s="375">
        <v>46285</v>
      </c>
      <c r="AQ52" s="376">
        <v>-31</v>
      </c>
      <c r="AR52" s="377">
        <v>55.1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1294638</v>
      </c>
      <c r="AN53" s="365">
        <v>128704</v>
      </c>
      <c r="AO53" s="366">
        <v>4.9000000000000004</v>
      </c>
      <c r="AP53" s="367">
        <v>107537</v>
      </c>
      <c r="AQ53" s="368">
        <v>14.7</v>
      </c>
      <c r="AR53" s="369">
        <v>-9.8000000000000007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706761</v>
      </c>
      <c r="AN54" s="373">
        <v>70262</v>
      </c>
      <c r="AO54" s="374">
        <v>61.1</v>
      </c>
      <c r="AP54" s="375">
        <v>57923</v>
      </c>
      <c r="AQ54" s="376">
        <v>25.1</v>
      </c>
      <c r="AR54" s="377">
        <v>36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1518582</v>
      </c>
      <c r="AN55" s="365">
        <v>153765</v>
      </c>
      <c r="AO55" s="366">
        <v>19.5</v>
      </c>
      <c r="AP55" s="367">
        <v>113913</v>
      </c>
      <c r="AQ55" s="368">
        <v>5.9</v>
      </c>
      <c r="AR55" s="369">
        <v>13.6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447556</v>
      </c>
      <c r="AN56" s="373">
        <v>45318</v>
      </c>
      <c r="AO56" s="374">
        <v>-35.5</v>
      </c>
      <c r="AP56" s="375">
        <v>53160</v>
      </c>
      <c r="AQ56" s="376">
        <v>-8.1999999999999993</v>
      </c>
      <c r="AR56" s="377">
        <v>-27.3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711082</v>
      </c>
      <c r="AN57" s="365">
        <v>73497</v>
      </c>
      <c r="AO57" s="366">
        <v>-52.2</v>
      </c>
      <c r="AP57" s="367">
        <v>115050</v>
      </c>
      <c r="AQ57" s="368">
        <v>1</v>
      </c>
      <c r="AR57" s="369">
        <v>-53.2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297356</v>
      </c>
      <c r="AN58" s="373">
        <v>30734</v>
      </c>
      <c r="AO58" s="374">
        <v>-32.200000000000003</v>
      </c>
      <c r="AP58" s="375">
        <v>53792</v>
      </c>
      <c r="AQ58" s="376">
        <v>1.2</v>
      </c>
      <c r="AR58" s="377">
        <v>-33.4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594633</v>
      </c>
      <c r="AN59" s="365">
        <v>63078</v>
      </c>
      <c r="AO59" s="366">
        <v>-14.2</v>
      </c>
      <c r="AP59" s="367">
        <v>118252</v>
      </c>
      <c r="AQ59" s="368">
        <v>2.8</v>
      </c>
      <c r="AR59" s="369">
        <v>-17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338841</v>
      </c>
      <c r="AN60" s="373">
        <v>35944</v>
      </c>
      <c r="AO60" s="374">
        <v>17</v>
      </c>
      <c r="AP60" s="375">
        <v>49994</v>
      </c>
      <c r="AQ60" s="376">
        <v>-7.1</v>
      </c>
      <c r="AR60" s="377">
        <v>24.1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1076646</v>
      </c>
      <c r="AN61" s="380">
        <v>108344</v>
      </c>
      <c r="AO61" s="381">
        <v>-0.5</v>
      </c>
      <c r="AP61" s="382">
        <v>109699</v>
      </c>
      <c r="AQ61" s="383">
        <v>-0.9</v>
      </c>
      <c r="AR61" s="369">
        <v>0.4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448012</v>
      </c>
      <c r="AN62" s="373">
        <v>45176</v>
      </c>
      <c r="AO62" s="374">
        <v>6.9</v>
      </c>
      <c r="AP62" s="375">
        <v>52231</v>
      </c>
      <c r="AQ62" s="376">
        <v>-4</v>
      </c>
      <c r="AR62" s="377">
        <v>10.9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7N2G3pAdyqL1RDSOGeCzGXvqa/WUWpxR9A105rt8pLk80xix6bARXGaJ3lrZmurOOIHGf7+N4kPbaJuRcC6sg==" saltValue="Q3QNmSJiGPuwUSM3pgXT3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ai/ssH7BXaYxE3JBcPDcgy/EaM7kEjjW68H7xxWDDTBh7OmUhVQMNKIp0We50aNgDL8sek9gS+5xtqe7YzIVGA==" saltValue="/m23H7895SuhHlLVpj7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KsK3/3CEk9oH/TYaAWhhKcrSdqXwNXyTNmHZmdlSQ4jFsjLGzvxXkAp5v5oLI6cURYjK4DjxhmvaV2N7PHcWbQ==" saltValue="QQx225b9nTDicUGa5P2y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7" t="s">
        <v>3</v>
      </c>
      <c r="D47" s="1237"/>
      <c r="E47" s="1238"/>
      <c r="F47" s="11">
        <v>25.33</v>
      </c>
      <c r="G47" s="12">
        <v>24.45</v>
      </c>
      <c r="H47" s="12">
        <v>23.1</v>
      </c>
      <c r="I47" s="12">
        <v>22.56</v>
      </c>
      <c r="J47" s="13">
        <v>22.9</v>
      </c>
    </row>
    <row r="48" spans="2:10" ht="57.75" customHeight="1" x14ac:dyDescent="0.15">
      <c r="B48" s="14"/>
      <c r="C48" s="1239" t="s">
        <v>4</v>
      </c>
      <c r="D48" s="1239"/>
      <c r="E48" s="1240"/>
      <c r="F48" s="15">
        <v>8.9</v>
      </c>
      <c r="G48" s="16">
        <v>7.65</v>
      </c>
      <c r="H48" s="16">
        <v>7.34</v>
      </c>
      <c r="I48" s="16">
        <v>5.38</v>
      </c>
      <c r="J48" s="17">
        <v>6.84</v>
      </c>
    </row>
    <row r="49" spans="2:10" ht="57.75" customHeight="1" thickBot="1" x14ac:dyDescent="0.2">
      <c r="B49" s="18"/>
      <c r="C49" s="1241" t="s">
        <v>5</v>
      </c>
      <c r="D49" s="1241"/>
      <c r="E49" s="1242"/>
      <c r="F49" s="19" t="s">
        <v>561</v>
      </c>
      <c r="G49" s="20" t="s">
        <v>562</v>
      </c>
      <c r="H49" s="20" t="s">
        <v>563</v>
      </c>
      <c r="I49" s="20" t="s">
        <v>564</v>
      </c>
      <c r="J49" s="21">
        <v>2.04</v>
      </c>
    </row>
    <row r="50" spans="2:10" ht="13.5" customHeight="1" x14ac:dyDescent="0.15"/>
  </sheetData>
  <sheetProtection algorithmName="SHA-512" hashValue="PYF2pIAbtEzalDflS4yzGejPPgRlenv3SBb+ra5uOMkq0kjWyYUbiSVAlcb+Sj28lZ0N2zfasd+aYYZG71tM6w==" saltValue="6b+h6WVxyUvU+58siN91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2021-09-27T04:49:16Z</cp:lastPrinted>
  <dcterms:created xsi:type="dcterms:W3CDTF">2021-02-05T02:16:25Z</dcterms:created>
  <dcterms:modified xsi:type="dcterms:W3CDTF">2021-09-27T04:53:08Z</dcterms:modified>
  <cp:category/>
</cp:coreProperties>
</file>